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Packages\oice_16_974fa576_32c1d314_3e30\AC\Temp\"/>
    </mc:Choice>
  </mc:AlternateContent>
  <xr:revisionPtr revIDLastSave="0" documentId="8_{6B908F2F-75A8-BF4F-87D0-E75CA93584D9}" xr6:coauthVersionLast="47" xr6:coauthVersionMax="47" xr10:uidLastSave="{00000000-0000-0000-0000-000000000000}"/>
  <bookViews>
    <workbookView xWindow="-60" yWindow="-60" windowWidth="15480" windowHeight="11640" xr2:uid="{514E3AE6-CB68-45E7-A466-180347A6EC19}"/>
  </bookViews>
  <sheets>
    <sheet name="시설" sheetId="8" r:id="rId1"/>
    <sheet name="2.3" sheetId="6" r:id="rId2"/>
  </sheets>
  <definedNames>
    <definedName name="_xlnm.Print_Area" localSheetId="1">'2.3'!$A$1:$G$66</definedName>
    <definedName name="_xlnm.Print_Area" localSheetId="0">시설!$B$1:$P$33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6" l="1"/>
  <c r="A22" i="6"/>
  <c r="A30" i="6"/>
  <c r="A38" i="6"/>
  <c r="A46" i="6"/>
  <c r="A54" i="6"/>
  <c r="C29" i="8"/>
  <c r="E29" i="8"/>
  <c r="G29" i="8"/>
  <c r="I29" i="8"/>
  <c r="K29" i="8"/>
  <c r="M29" i="8"/>
  <c r="O29" i="8"/>
  <c r="O21" i="8"/>
  <c r="M21" i="8"/>
  <c r="K21" i="8"/>
  <c r="I21" i="8"/>
  <c r="G21" i="8"/>
  <c r="E21" i="8"/>
  <c r="C21" i="8"/>
  <c r="O13" i="8"/>
  <c r="M13" i="8"/>
  <c r="K13" i="8"/>
  <c r="I13" i="8"/>
  <c r="G13" i="8"/>
  <c r="E13" i="8"/>
  <c r="C13" i="8"/>
  <c r="O6" i="8"/>
  <c r="M6" i="8"/>
  <c r="K6" i="8"/>
  <c r="I6" i="8"/>
  <c r="G6" i="8"/>
  <c r="E6" i="8"/>
  <c r="E7" i="8"/>
  <c r="G7" i="8"/>
  <c r="I7" i="8"/>
  <c r="K7" i="8"/>
  <c r="M7" i="8"/>
  <c r="O7" i="8"/>
  <c r="P3" i="8"/>
  <c r="I14" i="8"/>
  <c r="K12" i="8"/>
  <c r="K16" i="8"/>
  <c r="I16" i="8"/>
  <c r="C26" i="8"/>
  <c r="I27" i="8"/>
  <c r="M10" i="8"/>
  <c r="C24" i="8"/>
  <c r="G25" i="8"/>
  <c r="K24" i="8"/>
  <c r="C27" i="8"/>
  <c r="I24" i="8"/>
  <c r="O11" i="8"/>
  <c r="O10" i="8"/>
  <c r="E27" i="8"/>
  <c r="O14" i="8"/>
  <c r="E17" i="8"/>
  <c r="O16" i="8"/>
  <c r="C12" i="8"/>
  <c r="C10" i="8"/>
  <c r="I9" i="8"/>
  <c r="G16" i="8"/>
  <c r="K20" i="8"/>
  <c r="M25" i="8"/>
  <c r="I22" i="8"/>
  <c r="C25" i="8"/>
  <c r="O27" i="8"/>
  <c r="E12" i="8"/>
  <c r="C18" i="8"/>
  <c r="M28" i="8"/>
  <c r="K17" i="8"/>
  <c r="M8" i="8"/>
  <c r="G18" i="8"/>
  <c r="K19" i="8"/>
  <c r="C9" i="8"/>
  <c r="C17" i="8"/>
  <c r="G24" i="8"/>
  <c r="G8" i="8"/>
  <c r="O24" i="8"/>
  <c r="E14" i="8"/>
  <c r="K26" i="8"/>
  <c r="M27" i="8"/>
  <c r="I8" i="8"/>
  <c r="C14" i="8"/>
  <c r="G26" i="8"/>
  <c r="G20" i="8"/>
  <c r="K25" i="8"/>
  <c r="O25" i="8"/>
  <c r="E16" i="8"/>
  <c r="G28" i="8"/>
  <c r="I19" i="8"/>
  <c r="C16" i="8"/>
  <c r="M20" i="8"/>
  <c r="I20" i="8"/>
  <c r="G11" i="8"/>
  <c r="E19" i="8"/>
  <c r="I17" i="8"/>
  <c r="K9" i="8"/>
  <c r="I26" i="8"/>
  <c r="O19" i="8"/>
  <c r="E26" i="8"/>
  <c r="E28" i="8"/>
  <c r="O22" i="8"/>
  <c r="M17" i="8"/>
  <c r="G19" i="8"/>
  <c r="G12" i="8"/>
  <c r="M26" i="8"/>
  <c r="G10" i="8"/>
  <c r="G22" i="8"/>
  <c r="O20" i="8"/>
  <c r="E11" i="8"/>
  <c r="M11" i="8"/>
  <c r="M12" i="8"/>
  <c r="M24" i="8"/>
  <c r="E20" i="8"/>
  <c r="O8" i="8"/>
  <c r="M16" i="8"/>
  <c r="E9" i="8"/>
  <c r="C19" i="8"/>
  <c r="E22" i="8"/>
  <c r="M9" i="8"/>
  <c r="O12" i="8"/>
  <c r="C20" i="8"/>
  <c r="I10" i="8"/>
  <c r="G27" i="8"/>
  <c r="C22" i="8"/>
  <c r="C28" i="8"/>
  <c r="O28" i="8"/>
  <c r="G17" i="8"/>
  <c r="M22" i="8"/>
  <c r="G9" i="8"/>
  <c r="I18" i="8"/>
  <c r="O18" i="8"/>
  <c r="M14" i="8"/>
  <c r="G14" i="8"/>
  <c r="I25" i="8"/>
  <c r="K18" i="8"/>
  <c r="K11" i="8"/>
  <c r="I11" i="8"/>
  <c r="C8" i="8"/>
  <c r="C11" i="8"/>
  <c r="E8" i="8"/>
  <c r="M18" i="8"/>
  <c r="K8" i="8"/>
  <c r="O9" i="8"/>
  <c r="E24" i="8"/>
  <c r="E25" i="8"/>
  <c r="M19" i="8"/>
  <c r="K28" i="8"/>
  <c r="E10" i="8"/>
  <c r="E18" i="8"/>
  <c r="I12" i="8"/>
  <c r="K22" i="8"/>
  <c r="I28" i="8"/>
  <c r="K10" i="8"/>
  <c r="K14" i="8"/>
  <c r="O26" i="8"/>
  <c r="O17" i="8"/>
  <c r="K27" i="8"/>
</calcChain>
</file>

<file path=xl/sharedStrings.xml><?xml version="1.0" encoding="utf-8"?>
<sst xmlns="http://schemas.openxmlformats.org/spreadsheetml/2006/main" count="243" uniqueCount="129">
  <si>
    <t>연식</t>
  </si>
  <si>
    <t>구분</t>
    <phoneticPr fontId="2" type="noConversion"/>
  </si>
  <si>
    <t>아침</t>
    <phoneticPr fontId="3" type="noConversion"/>
  </si>
  <si>
    <t>간식</t>
    <phoneticPr fontId="2" type="noConversion"/>
  </si>
  <si>
    <t>점심</t>
    <phoneticPr fontId="3" type="noConversion"/>
  </si>
  <si>
    <t>저녁</t>
    <phoneticPr fontId="3" type="noConversion"/>
  </si>
  <si>
    <t>* 상기식단은 식자재 수급상황에 따라 변동될 수 있으며 기타문의는 영양사 사무실(031-887-0672) 로 해주시기 바랍니다.</t>
    <phoneticPr fontId="2" type="noConversion"/>
  </si>
  <si>
    <t>* 유니트 불출 가능 시간: 오전 9시~10시, 오후 2시~4시</t>
    <phoneticPr fontId="2" type="noConversion"/>
  </si>
  <si>
    <t>흰죽</t>
  </si>
  <si>
    <t>직원식당</t>
  </si>
  <si>
    <t>아    침</t>
  </si>
  <si>
    <t>점    심</t>
  </si>
  <si>
    <t>저   녁</t>
  </si>
  <si>
    <t>시설&amp;병원</t>
  </si>
  <si>
    <t>시설간식</t>
  </si>
  <si>
    <t>*원산지- 백미,찹쌀,현미,흑미(국내산), 밥,죽,숭늉(쌀:국내산), 포기김치&amp;겉절이(배추,고추가루:국내산), 열무김치(열무:국내산,고추가루:국내산), 총각김치(총각무:국내산,고추가루:국내산), 두부,순두부,연두부(대두:수입산), 닭고기(국내산), 돼지고기(국내산), 소고기(호주산), 동태(미국산), 코다리(러시아산), 고등어(국내산), 갈치(모로코), 오징어(국내산), 꽃게(중국산), 참조기(중국산), 낙지,주꾸미(베트남), 참치(원양산)*</t>
  </si>
  <si>
    <t>잡곡밥(쌀,잡곡:국내산)</t>
    <phoneticPr fontId="2" type="noConversion"/>
  </si>
  <si>
    <t>흰죽</t>
    <phoneticPr fontId="2" type="noConversion"/>
  </si>
  <si>
    <t xml:space="preserve"> * 기타문의: 유난희 영양사(031-887-0674)</t>
    <phoneticPr fontId="2" type="noConversion"/>
  </si>
  <si>
    <t>* 원산지: 백미,찹쌀,현미,흑미(국내산), 밥,죽,숭늉(쌀:국산), 포기김치&amp;겉절이(배추,고추가루:국산), 열무김치(열무:국산,고추가루:국내산), 총각김치(무:국산,고춧가루:국산), 두부,순두부,연두부(대두:수입산), 닭고기(국내산), 돼지고기(국내산), 소고기(호주산), 동태(미국,러시아), 코다리(러시아), 고등어(국산), 갈치(세네갈,모로코), 오징어(국산), 꽃게(중국산), 참조기(중국산), 낙지,주꾸미(베트남), 참치(원양산)*</t>
    <phoneticPr fontId="2" type="noConversion"/>
  </si>
  <si>
    <t>양념세트(고추장:우육 호주산)</t>
  </si>
  <si>
    <t>양념세트(고추장:우육 호주산)</t>
    <phoneticPr fontId="2" type="noConversion"/>
  </si>
  <si>
    <t>포기김치(배추,고추분:국내산)</t>
    <phoneticPr fontId="2" type="noConversion"/>
  </si>
  <si>
    <t>깍두기</t>
    <phoneticPr fontId="2" type="noConversion"/>
  </si>
  <si>
    <t>순두부찌개(대두:외국산)</t>
    <phoneticPr fontId="7" type="noConversion"/>
  </si>
  <si>
    <t>콩나물국</t>
    <phoneticPr fontId="7" type="noConversion"/>
  </si>
  <si>
    <t>소고기토란국(우육:호주산)</t>
    <phoneticPr fontId="7" type="noConversion"/>
  </si>
  <si>
    <t>우육장조림(우육:호주산)</t>
    <phoneticPr fontId="7" type="noConversion"/>
  </si>
  <si>
    <t>치즈듬뿍포켓돈가스&amp;케찹(돈육:국산)</t>
    <phoneticPr fontId="7" type="noConversion"/>
  </si>
  <si>
    <t>오징어야채볶음(오징어:원양산)</t>
    <phoneticPr fontId="7" type="noConversion"/>
  </si>
  <si>
    <t>도라지초무침</t>
    <phoneticPr fontId="7" type="noConversion"/>
  </si>
  <si>
    <t>멕시칸샐러드(돈육:국산,외국,닭:국산)</t>
    <phoneticPr fontId="7" type="noConversion"/>
  </si>
  <si>
    <t>우엉건포도조림</t>
    <phoneticPr fontId="7" type="noConversion"/>
  </si>
  <si>
    <t>도시락김</t>
    <phoneticPr fontId="7" type="noConversion"/>
  </si>
  <si>
    <t>오이피클무침</t>
    <phoneticPr fontId="7" type="noConversion"/>
  </si>
  <si>
    <t>무생채</t>
    <phoneticPr fontId="7" type="noConversion"/>
  </si>
  <si>
    <t>브로컬리죽</t>
    <phoneticPr fontId="7" type="noConversion"/>
  </si>
  <si>
    <t>위쎈</t>
    <phoneticPr fontId="7" type="noConversion"/>
  </si>
  <si>
    <t>V19야채가득주스</t>
    <phoneticPr fontId="7" type="noConversion"/>
  </si>
  <si>
    <t>조갯살미역국</t>
    <phoneticPr fontId="7" type="noConversion"/>
  </si>
  <si>
    <t>계란파국</t>
    <phoneticPr fontId="7" type="noConversion"/>
  </si>
  <si>
    <t>얼갈이된장국</t>
    <phoneticPr fontId="7" type="noConversion"/>
  </si>
  <si>
    <t>성대오븐구이</t>
    <phoneticPr fontId="7" type="noConversion"/>
  </si>
  <si>
    <t>하이라이스(돈육:국내산)</t>
    <phoneticPr fontId="7" type="noConversion"/>
  </si>
  <si>
    <t>간장불고기(돈육:국내산)</t>
    <phoneticPr fontId="7" type="noConversion"/>
  </si>
  <si>
    <t>시래기지짐</t>
    <phoneticPr fontId="7" type="noConversion"/>
  </si>
  <si>
    <t>칼집비엔나볶음(닭,돈육:국산)</t>
    <phoneticPr fontId="7" type="noConversion"/>
  </si>
  <si>
    <t>북어채마늘종무침</t>
    <phoneticPr fontId="7" type="noConversion"/>
  </si>
  <si>
    <t>건파래자반</t>
    <phoneticPr fontId="7" type="noConversion"/>
  </si>
  <si>
    <t>실곤약야채무침</t>
    <phoneticPr fontId="7" type="noConversion"/>
  </si>
  <si>
    <t>콩나물무침</t>
    <phoneticPr fontId="7" type="noConversion"/>
  </si>
  <si>
    <t>표고버섯야채죽</t>
    <phoneticPr fontId="7" type="noConversion"/>
  </si>
  <si>
    <t>바나나</t>
    <phoneticPr fontId="7" type="noConversion"/>
  </si>
  <si>
    <t>삼육두유</t>
    <phoneticPr fontId="7" type="noConversion"/>
  </si>
  <si>
    <t>소고기무국(우육:호주산)</t>
    <phoneticPr fontId="7" type="noConversion"/>
  </si>
  <si>
    <t>단각탕&amp;죽(닭:국내산)</t>
    <phoneticPr fontId="7" type="noConversion"/>
  </si>
  <si>
    <t>1/4계탕&amp;죽(닭:국내산)</t>
    <phoneticPr fontId="7" type="noConversion"/>
  </si>
  <si>
    <t>종합어묵국(어육:외국)</t>
    <phoneticPr fontId="7" type="noConversion"/>
  </si>
  <si>
    <t>계란장조림</t>
    <phoneticPr fontId="7" type="noConversion"/>
  </si>
  <si>
    <t>오징어젓무침(오징어:중국산)</t>
    <phoneticPr fontId="7" type="noConversion"/>
  </si>
  <si>
    <t>멸치아몬드볶음</t>
    <phoneticPr fontId="7" type="noConversion"/>
  </si>
  <si>
    <t>고추잎지</t>
    <phoneticPr fontId="7" type="noConversion"/>
  </si>
  <si>
    <t>연근호두조림</t>
    <phoneticPr fontId="7" type="noConversion"/>
  </si>
  <si>
    <t>가지오븐구이&amp;양념장</t>
    <phoneticPr fontId="7" type="noConversion"/>
  </si>
  <si>
    <t>양상추샐러드&amp;드레싱</t>
    <phoneticPr fontId="7" type="noConversion"/>
  </si>
  <si>
    <t>열무된장나물</t>
    <phoneticPr fontId="7" type="noConversion"/>
  </si>
  <si>
    <t>참깨죽</t>
    <phoneticPr fontId="7" type="noConversion"/>
  </si>
  <si>
    <t>떠먹는요거트(딸기)</t>
    <phoneticPr fontId="7" type="noConversion"/>
  </si>
  <si>
    <t>카스타드</t>
    <phoneticPr fontId="7" type="noConversion"/>
  </si>
  <si>
    <t>시금치된장국</t>
    <phoneticPr fontId="7" type="noConversion"/>
  </si>
  <si>
    <t>알탕(명란:미국,고니:미국,러시아)</t>
    <phoneticPr fontId="7" type="noConversion"/>
  </si>
  <si>
    <t>등뼈탕(돈육:국내산)</t>
    <phoneticPr fontId="7" type="noConversion"/>
  </si>
  <si>
    <t>연두부(대두:외국산)*일회용간장</t>
    <phoneticPr fontId="7" type="noConversion"/>
  </si>
  <si>
    <t>연두부(대두:외국산)&amp;양념장</t>
    <phoneticPr fontId="7" type="noConversion"/>
  </si>
  <si>
    <t>지코바숯불닭갈비(닭:국내산)</t>
    <phoneticPr fontId="7" type="noConversion"/>
  </si>
  <si>
    <t>코다리무조림(코다리:러시아산)</t>
    <phoneticPr fontId="7" type="noConversion"/>
  </si>
  <si>
    <t>얼갈이나물</t>
    <phoneticPr fontId="7" type="noConversion"/>
  </si>
  <si>
    <t>콘치즈오븐구이</t>
    <phoneticPr fontId="7" type="noConversion"/>
  </si>
  <si>
    <t>감자채볶음</t>
    <phoneticPr fontId="7" type="noConversion"/>
  </si>
  <si>
    <t>마늘종락교무침</t>
    <phoneticPr fontId="7" type="noConversion"/>
  </si>
  <si>
    <t>궁채절임</t>
    <phoneticPr fontId="7" type="noConversion"/>
  </si>
  <si>
    <t>땅콩죽</t>
    <phoneticPr fontId="7" type="noConversion"/>
  </si>
  <si>
    <t>토마토</t>
    <phoneticPr fontId="7" type="noConversion"/>
  </si>
  <si>
    <t>닥터캡슐</t>
    <phoneticPr fontId="7" type="noConversion"/>
  </si>
  <si>
    <t>들깨무채국</t>
    <phoneticPr fontId="7" type="noConversion"/>
  </si>
  <si>
    <t>오이냉국</t>
    <phoneticPr fontId="7" type="noConversion"/>
  </si>
  <si>
    <t>참치김치찌개(참치:원양산)</t>
    <phoneticPr fontId="7" type="noConversion"/>
  </si>
  <si>
    <t>브로컬리계란찜</t>
    <phoneticPr fontId="7" type="noConversion"/>
  </si>
  <si>
    <t>마파두부(대두:외국,돈육:국산)</t>
    <phoneticPr fontId="7" type="noConversion"/>
  </si>
  <si>
    <t>우채파프리카망볶음(우육:호주산)</t>
    <phoneticPr fontId="7" type="noConversion"/>
  </si>
  <si>
    <t>흰강낭콩조림</t>
    <phoneticPr fontId="7" type="noConversion"/>
  </si>
  <si>
    <t>왕만두찜(돈육:국내산)</t>
    <phoneticPr fontId="7" type="noConversion"/>
  </si>
  <si>
    <t>도토리묵&amp;양념장</t>
    <phoneticPr fontId="7" type="noConversion"/>
  </si>
  <si>
    <t>참나물무침</t>
    <phoneticPr fontId="7" type="noConversion"/>
  </si>
  <si>
    <t>근대나물</t>
    <phoneticPr fontId="7" type="noConversion"/>
  </si>
  <si>
    <t>고구마죽</t>
    <phoneticPr fontId="7" type="noConversion"/>
  </si>
  <si>
    <t>단팥빵</t>
    <phoneticPr fontId="7" type="noConversion"/>
  </si>
  <si>
    <t>소화가잘되는흰우유</t>
    <phoneticPr fontId="7" type="noConversion"/>
  </si>
  <si>
    <t>열무된장국</t>
    <phoneticPr fontId="7" type="noConversion"/>
  </si>
  <si>
    <t>북어채무국</t>
    <phoneticPr fontId="7" type="noConversion"/>
  </si>
  <si>
    <t>들깨미역국</t>
    <phoneticPr fontId="7" type="noConversion"/>
  </si>
  <si>
    <t>백조기구이(조기:국내산)</t>
    <phoneticPr fontId="7" type="noConversion"/>
  </si>
  <si>
    <t>고기산적(돈육,계육:국산)</t>
    <phoneticPr fontId="7" type="noConversion"/>
  </si>
  <si>
    <t>오리불고기(오리:국내산)</t>
    <phoneticPr fontId="7" type="noConversion"/>
  </si>
  <si>
    <t>알감자조림</t>
    <phoneticPr fontId="7" type="noConversion"/>
  </si>
  <si>
    <t>콩나물당면초무침</t>
    <phoneticPr fontId="7" type="noConversion"/>
  </si>
  <si>
    <t>브로컬리크래미샐러드(연육:외국산)</t>
    <phoneticPr fontId="7" type="noConversion"/>
  </si>
  <si>
    <t>시금치나물</t>
    <phoneticPr fontId="7" type="noConversion"/>
  </si>
  <si>
    <t>부추겉절이</t>
    <phoneticPr fontId="7" type="noConversion"/>
  </si>
  <si>
    <t>호박씨죽</t>
    <phoneticPr fontId="7" type="noConversion"/>
  </si>
  <si>
    <t>단호박죽</t>
    <phoneticPr fontId="7" type="noConversion"/>
  </si>
  <si>
    <t>비피더스블루베리</t>
    <phoneticPr fontId="7" type="noConversion"/>
  </si>
  <si>
    <t>오렌지주스</t>
    <phoneticPr fontId="7" type="noConversion"/>
  </si>
  <si>
    <t>맑은버섯국</t>
    <phoneticPr fontId="7" type="noConversion"/>
  </si>
  <si>
    <t>육개장(우육:호주산)</t>
    <phoneticPr fontId="7" type="noConversion"/>
  </si>
  <si>
    <t>닭살장조림(닭:국내산)</t>
    <phoneticPr fontId="7" type="noConversion"/>
  </si>
  <si>
    <t>매콤두부조림(대두:외국산)</t>
    <phoneticPr fontId="7" type="noConversion"/>
  </si>
  <si>
    <t>가자미구이</t>
    <phoneticPr fontId="7" type="noConversion"/>
  </si>
  <si>
    <t>숙주나물</t>
    <phoneticPr fontId="7" type="noConversion"/>
  </si>
  <si>
    <t>참치야채볶음(참치:원양산)</t>
    <phoneticPr fontId="7" type="noConversion"/>
  </si>
  <si>
    <t>땅콩조림</t>
    <phoneticPr fontId="7" type="noConversion"/>
  </si>
  <si>
    <t>양배추찜&amp;쌈장</t>
    <phoneticPr fontId="7" type="noConversion"/>
  </si>
  <si>
    <t>오이양파무침</t>
    <phoneticPr fontId="7" type="noConversion"/>
  </si>
  <si>
    <t>야채죽</t>
    <phoneticPr fontId="7" type="noConversion"/>
  </si>
  <si>
    <t>호두죽</t>
    <phoneticPr fontId="7" type="noConversion"/>
  </si>
  <si>
    <t>사과</t>
    <phoneticPr fontId="7" type="noConversion"/>
  </si>
  <si>
    <t>액티비아드링크</t>
    <phoneticPr fontId="7" type="noConversion"/>
  </si>
  <si>
    <t>2026년 7월 13일(월) ~ 2026년 7월 19일(일)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</si>
</sst>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&quot;/&quot;d;@"/>
  </numFmts>
  <fonts count="53" x14ac:knownFonts="1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9"/>
      <name val="맑은 고딕"/>
      <family val="3"/>
      <charset val="129"/>
    </font>
    <font>
      <sz val="18"/>
      <name val="맑은 고딕"/>
      <family val="3"/>
      <charset val="129"/>
    </font>
    <font>
      <sz val="8"/>
      <name val="맑은 고딕"/>
      <family val="3"/>
      <charset val="129"/>
    </font>
    <font>
      <b/>
      <sz val="1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sz val="22"/>
      <name val="맑은 고딕"/>
      <family val="3"/>
      <charset val="129"/>
      <scheme val="minor"/>
    </font>
    <font>
      <b/>
      <sz val="22"/>
      <color theme="9" tint="-0.249977111117893"/>
      <name val="HY울릉도M"/>
      <family val="1"/>
      <charset val="129"/>
    </font>
    <font>
      <sz val="2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20"/>
      <name val="맑은 고딕"/>
      <family val="3"/>
      <charset val="129"/>
      <scheme val="major"/>
    </font>
    <font>
      <sz val="2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20"/>
      <color rgb="FFFF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20"/>
      <color rgb="FFFF0000"/>
      <name val="맑은 고딕"/>
      <family val="3"/>
      <charset val="129"/>
    </font>
    <font>
      <sz val="16"/>
      <color rgb="FF00B0F0"/>
      <name val="맑은 고딕"/>
      <family val="3"/>
      <charset val="129"/>
    </font>
    <font>
      <sz val="14"/>
      <color rgb="FF000000"/>
      <name val="맑은 고딕"/>
      <family val="3"/>
      <charset val="129"/>
    </font>
    <font>
      <b/>
      <sz val="18"/>
      <color rgb="FFFF0000"/>
      <name val="맑은 고딕"/>
      <family val="3"/>
      <charset val="129"/>
    </font>
    <font>
      <sz val="11"/>
      <color rgb="FF474556"/>
      <name val="굴림"/>
      <family val="3"/>
      <charset val="129"/>
    </font>
    <font>
      <sz val="20"/>
      <color rgb="FF0070C0"/>
      <name val="맑은 고딕"/>
      <family val="3"/>
      <charset val="129"/>
    </font>
    <font>
      <b/>
      <sz val="16"/>
      <color rgb="FF0070C0"/>
      <name val="맑은 고딕"/>
      <family val="3"/>
      <charset val="129"/>
    </font>
    <font>
      <sz val="14"/>
      <color theme="8"/>
      <name val="맑은 고딕"/>
      <family val="3"/>
      <charset val="129"/>
    </font>
    <font>
      <sz val="16"/>
      <color rgb="FF000000"/>
      <name val="맑은 고딕"/>
      <family val="3"/>
      <charset val="129"/>
    </font>
    <font>
      <sz val="19"/>
      <name val="맑은 고딕"/>
      <family val="3"/>
      <charset val="129"/>
      <scheme val="minor"/>
    </font>
    <font>
      <sz val="19"/>
      <color theme="1"/>
      <name val="맑은 고딕"/>
      <family val="3"/>
      <charset val="129"/>
      <scheme val="minor"/>
    </font>
    <font>
      <b/>
      <sz val="19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9"/>
      <color theme="1"/>
      <name val="맑은 고딕"/>
      <family val="3"/>
      <charset val="129"/>
    </font>
    <font>
      <b/>
      <sz val="19"/>
      <name val="맑은 고딕"/>
      <family val="3"/>
      <charset val="129"/>
      <scheme val="minor"/>
    </font>
    <font>
      <b/>
      <sz val="22"/>
      <color rgb="FF00B0F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22"/>
      <name val="맑은 고딕"/>
      <family val="3"/>
      <charset val="129"/>
      <scheme val="major"/>
    </font>
    <font>
      <b/>
      <sz val="19"/>
      <color rgb="FF000000"/>
      <name val="맑은 고딕"/>
      <family val="3"/>
      <charset val="129"/>
    </font>
    <font>
      <b/>
      <sz val="15"/>
      <color rgb="FF000000"/>
      <name val="맑은 고딕"/>
      <family val="3"/>
      <charset val="129"/>
    </font>
    <font>
      <b/>
      <sz val="19"/>
      <color rgb="FFFF0000"/>
      <name val="맑은 고딕"/>
      <family val="3"/>
      <charset val="129"/>
    </font>
    <font>
      <sz val="1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>
      <alignment vertical="center"/>
    </xf>
    <xf numFmtId="0" fontId="4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/>
    <xf numFmtId="0" fontId="1" fillId="0" borderId="0"/>
  </cellStyleXfs>
  <cellXfs count="152">
    <xf numFmtId="0" fontId="0" fillId="0" borderId="0" xfId="0">
      <alignment vertical="center"/>
    </xf>
    <xf numFmtId="0" fontId="11" fillId="2" borderId="0" xfId="8" applyFont="1" applyFill="1" applyAlignment="1">
      <alignment vertical="center"/>
    </xf>
    <xf numFmtId="0" fontId="12" fillId="2" borderId="0" xfId="8" applyFont="1" applyFill="1" applyAlignment="1">
      <alignment vertical="center"/>
    </xf>
    <xf numFmtId="0" fontId="1" fillId="0" borderId="0" xfId="6" applyFont="1">
      <alignment vertical="center"/>
    </xf>
    <xf numFmtId="0" fontId="12" fillId="4" borderId="0" xfId="8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1" fillId="2" borderId="0" xfId="8" applyFont="1" applyFill="1" applyBorder="1" applyAlignment="1">
      <alignment vertical="center"/>
    </xf>
    <xf numFmtId="0" fontId="13" fillId="0" borderId="0" xfId="0" applyFont="1" applyBorder="1">
      <alignment vertical="center"/>
    </xf>
    <xf numFmtId="0" fontId="13" fillId="0" borderId="0" xfId="0" applyFont="1" applyBorder="1" applyAlignment="1">
      <alignment horizontal="right" vertical="center"/>
    </xf>
    <xf numFmtId="0" fontId="14" fillId="2" borderId="0" xfId="8" applyFont="1" applyFill="1" applyBorder="1" applyAlignment="1">
      <alignment vertical="center"/>
    </xf>
    <xf numFmtId="0" fontId="11" fillId="2" borderId="0" xfId="8" applyFont="1" applyFill="1" applyAlignment="1">
      <alignment horizontal="left" vertical="center"/>
    </xf>
    <xf numFmtId="0" fontId="12" fillId="2" borderId="0" xfId="8" applyFont="1" applyFill="1" applyAlignment="1">
      <alignment horizontal="left" vertical="center"/>
    </xf>
    <xf numFmtId="176" fontId="15" fillId="2" borderId="0" xfId="8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2" borderId="0" xfId="8" applyFont="1" applyFill="1" applyAlignment="1">
      <alignment horizontal="right" vertical="center"/>
    </xf>
    <xf numFmtId="0" fontId="0" fillId="0" borderId="0" xfId="0" applyFont="1">
      <alignment vertical="center"/>
    </xf>
    <xf numFmtId="0" fontId="0" fillId="0" borderId="0" xfId="0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7" fillId="2" borderId="0" xfId="8" applyFont="1" applyFill="1" applyBorder="1" applyAlignment="1">
      <alignment horizontal="left" vertical="center" shrinkToFit="1"/>
    </xf>
    <xf numFmtId="0" fontId="18" fillId="2" borderId="1" xfId="8" applyFont="1" applyFill="1" applyBorder="1" applyAlignment="1">
      <alignment vertical="center" shrinkToFit="1"/>
    </xf>
    <xf numFmtId="0" fontId="17" fillId="2" borderId="0" xfId="8" applyFont="1" applyFill="1" applyBorder="1" applyAlignment="1">
      <alignment vertical="center" shrinkToFit="1"/>
    </xf>
    <xf numFmtId="0" fontId="17" fillId="2" borderId="2" xfId="8" applyFont="1" applyFill="1" applyBorder="1" applyAlignment="1">
      <alignment vertical="center" shrinkToFit="1"/>
    </xf>
    <xf numFmtId="0" fontId="19" fillId="0" borderId="0" xfId="0" applyFont="1" applyBorder="1" applyAlignment="1">
      <alignment horizontal="left" vertical="center" shrinkToFit="1"/>
    </xf>
    <xf numFmtId="0" fontId="20" fillId="0" borderId="3" xfId="0" applyFont="1" applyBorder="1" applyAlignment="1">
      <alignment horizontal="center" vertical="center"/>
    </xf>
    <xf numFmtId="176" fontId="21" fillId="4" borderId="3" xfId="8" applyNumberFormat="1" applyFont="1" applyFill="1" applyBorder="1" applyAlignment="1">
      <alignment horizontal="center" vertical="center"/>
    </xf>
    <xf numFmtId="0" fontId="22" fillId="2" borderId="4" xfId="8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176" fontId="21" fillId="4" borderId="5" xfId="8" applyNumberFormat="1" applyFont="1" applyFill="1" applyBorder="1" applyAlignment="1">
      <alignment horizontal="center" vertical="center"/>
    </xf>
    <xf numFmtId="0" fontId="23" fillId="2" borderId="4" xfId="8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>
      <alignment vertical="center"/>
    </xf>
    <xf numFmtId="0" fontId="23" fillId="2" borderId="0" xfId="8" applyFont="1" applyFill="1" applyAlignment="1">
      <alignment vertical="center"/>
    </xf>
    <xf numFmtId="176" fontId="24" fillId="5" borderId="0" xfId="9" applyNumberFormat="1" applyFont="1" applyFill="1" applyAlignment="1">
      <alignment horizontal="center" vertical="center"/>
    </xf>
    <xf numFmtId="0" fontId="25" fillId="5" borderId="0" xfId="9" applyFont="1" applyFill="1" applyAlignment="1">
      <alignment vertical="center"/>
    </xf>
    <xf numFmtId="0" fontId="26" fillId="5" borderId="0" xfId="9" applyFont="1" applyFill="1" applyAlignment="1">
      <alignment horizontal="center" vertical="center"/>
    </xf>
    <xf numFmtId="0" fontId="27" fillId="5" borderId="0" xfId="9" applyFont="1" applyFill="1" applyAlignment="1">
      <alignment vertical="center"/>
    </xf>
    <xf numFmtId="0" fontId="25" fillId="5" borderId="0" xfId="9" applyFont="1" applyFill="1" applyAlignment="1">
      <alignment horizontal="right" vertical="center"/>
    </xf>
    <xf numFmtId="176" fontId="28" fillId="5" borderId="6" xfId="9" applyNumberFormat="1" applyFont="1" applyFill="1" applyBorder="1" applyAlignment="1">
      <alignment horizontal="center" vertical="center"/>
    </xf>
    <xf numFmtId="0" fontId="9" fillId="5" borderId="0" xfId="9" applyFont="1" applyFill="1" applyAlignment="1">
      <alignment vertical="center"/>
    </xf>
    <xf numFmtId="176" fontId="28" fillId="5" borderId="7" xfId="9" applyNumberFormat="1" applyFont="1" applyFill="1" applyBorder="1" applyAlignment="1">
      <alignment horizontal="center" vertical="center"/>
    </xf>
    <xf numFmtId="0" fontId="26" fillId="5" borderId="8" xfId="9" applyFont="1" applyFill="1" applyBorder="1" applyAlignment="1">
      <alignment horizontal="center" vertical="center"/>
    </xf>
    <xf numFmtId="0" fontId="26" fillId="5" borderId="9" xfId="9" applyFont="1" applyFill="1" applyBorder="1" applyAlignment="1">
      <alignment horizontal="center" vertical="center"/>
    </xf>
    <xf numFmtId="0" fontId="26" fillId="5" borderId="10" xfId="9" applyFont="1" applyFill="1" applyBorder="1" applyAlignment="1">
      <alignment horizontal="center" vertical="center"/>
    </xf>
    <xf numFmtId="0" fontId="26" fillId="5" borderId="11" xfId="9" applyFont="1" applyFill="1" applyBorder="1" applyAlignment="1">
      <alignment horizontal="center" vertical="center"/>
    </xf>
    <xf numFmtId="0" fontId="26" fillId="5" borderId="12" xfId="9" applyFont="1" applyFill="1" applyBorder="1" applyAlignment="1">
      <alignment horizontal="center" vertical="center"/>
    </xf>
    <xf numFmtId="0" fontId="29" fillId="5" borderId="0" xfId="9" applyFont="1" applyFill="1" applyAlignment="1">
      <alignment vertical="center"/>
    </xf>
    <xf numFmtId="0" fontId="30" fillId="5" borderId="0" xfId="9" applyFont="1" applyFill="1" applyAlignment="1">
      <alignment vertical="center"/>
    </xf>
    <xf numFmtId="0" fontId="31" fillId="5" borderId="0" xfId="9" applyFont="1" applyFill="1" applyAlignment="1">
      <alignment vertical="center"/>
    </xf>
    <xf numFmtId="0" fontId="32" fillId="5" borderId="0" xfId="9" applyFont="1" applyFill="1" applyAlignment="1">
      <alignment vertical="center"/>
    </xf>
    <xf numFmtId="0" fontId="28" fillId="0" borderId="7" xfId="7" applyFont="1" applyBorder="1" applyAlignment="1">
      <alignment horizontal="center" vertical="center"/>
    </xf>
    <xf numFmtId="0" fontId="33" fillId="5" borderId="0" xfId="9" applyFont="1" applyFill="1" applyAlignment="1">
      <alignment vertical="center"/>
    </xf>
    <xf numFmtId="176" fontId="28" fillId="5" borderId="13" xfId="9" applyNumberFormat="1" applyFont="1" applyFill="1" applyBorder="1" applyAlignment="1">
      <alignment horizontal="center" vertical="center"/>
    </xf>
    <xf numFmtId="0" fontId="34" fillId="5" borderId="0" xfId="9" applyFont="1" applyFill="1" applyAlignment="1">
      <alignment vertical="center"/>
    </xf>
    <xf numFmtId="0" fontId="35" fillId="0" borderId="0" xfId="7" applyFont="1">
      <alignment vertical="center"/>
    </xf>
    <xf numFmtId="176" fontId="28" fillId="0" borderId="13" xfId="9" applyNumberFormat="1" applyFont="1" applyBorder="1" applyAlignment="1">
      <alignment horizontal="center" vertical="center"/>
    </xf>
    <xf numFmtId="0" fontId="36" fillId="5" borderId="0" xfId="9" applyFont="1" applyFill="1" applyAlignment="1">
      <alignment vertical="center"/>
    </xf>
    <xf numFmtId="0" fontId="37" fillId="5" borderId="0" xfId="9" applyFont="1" applyFill="1" applyAlignment="1">
      <alignment vertical="center"/>
    </xf>
    <xf numFmtId="0" fontId="38" fillId="5" borderId="0" xfId="9" applyFont="1" applyFill="1" applyAlignment="1">
      <alignment vertical="center"/>
    </xf>
    <xf numFmtId="0" fontId="26" fillId="0" borderId="0" xfId="7" applyFont="1">
      <alignment vertical="center"/>
    </xf>
    <xf numFmtId="0" fontId="39" fillId="5" borderId="0" xfId="9" applyFont="1" applyFill="1" applyAlignment="1">
      <alignment vertical="center"/>
    </xf>
    <xf numFmtId="0" fontId="40" fillId="0" borderId="6" xfId="8" applyFont="1" applyBorder="1" applyAlignment="1">
      <alignment horizontal="left" vertical="center" shrinkToFit="1"/>
    </xf>
    <xf numFmtId="0" fontId="40" fillId="0" borderId="14" xfId="8" applyFont="1" applyBorder="1" applyAlignment="1">
      <alignment horizontal="left" vertical="center" shrinkToFit="1"/>
    </xf>
    <xf numFmtId="0" fontId="40" fillId="0" borderId="15" xfId="8" applyFont="1" applyBorder="1" applyAlignment="1">
      <alignment horizontal="left" vertical="center" shrinkToFit="1"/>
    </xf>
    <xf numFmtId="0" fontId="41" fillId="0" borderId="16" xfId="8" applyFont="1" applyBorder="1" applyAlignment="1">
      <alignment horizontal="left" vertical="center" shrinkToFit="1"/>
    </xf>
    <xf numFmtId="0" fontId="41" fillId="0" borderId="17" xfId="8" applyFont="1" applyBorder="1" applyAlignment="1">
      <alignment horizontal="left" vertical="center" shrinkToFit="1"/>
    </xf>
    <xf numFmtId="0" fontId="40" fillId="0" borderId="7" xfId="8" applyFont="1" applyBorder="1" applyAlignment="1">
      <alignment horizontal="left" vertical="center" shrinkToFit="1"/>
    </xf>
    <xf numFmtId="0" fontId="40" fillId="0" borderId="17" xfId="8" applyFont="1" applyBorder="1" applyAlignment="1">
      <alignment horizontal="left" vertical="center" shrinkToFit="1"/>
    </xf>
    <xf numFmtId="0" fontId="41" fillId="0" borderId="7" xfId="8" applyFont="1" applyBorder="1" applyAlignment="1">
      <alignment horizontal="left" vertical="center" shrinkToFit="1"/>
    </xf>
    <xf numFmtId="0" fontId="41" fillId="0" borderId="18" xfId="8" applyFont="1" applyBorder="1" applyAlignment="1">
      <alignment horizontal="left" vertical="center" shrinkToFit="1"/>
    </xf>
    <xf numFmtId="0" fontId="42" fillId="0" borderId="17" xfId="8" applyFont="1" applyBorder="1" applyAlignment="1">
      <alignment horizontal="center" vertical="center" shrinkToFit="1"/>
    </xf>
    <xf numFmtId="0" fontId="42" fillId="0" borderId="19" xfId="8" applyFont="1" applyBorder="1" applyAlignment="1">
      <alignment horizontal="center" vertical="center" shrinkToFit="1"/>
    </xf>
    <xf numFmtId="0" fontId="41" fillId="0" borderId="13" xfId="8" applyFont="1" applyBorder="1" applyAlignment="1">
      <alignment horizontal="left" vertical="center" shrinkToFit="1"/>
    </xf>
    <xf numFmtId="0" fontId="41" fillId="0" borderId="20" xfId="8" applyFont="1" applyBorder="1" applyAlignment="1">
      <alignment horizontal="left" vertical="center" shrinkToFit="1"/>
    </xf>
    <xf numFmtId="0" fontId="41" fillId="0" borderId="21" xfId="8" applyFont="1" applyBorder="1" applyAlignment="1">
      <alignment horizontal="left" vertical="center" shrinkToFit="1"/>
    </xf>
    <xf numFmtId="0" fontId="41" fillId="0" borderId="22" xfId="8" applyFont="1" applyBorder="1" applyAlignment="1">
      <alignment horizontal="left" vertical="center" shrinkToFit="1"/>
    </xf>
    <xf numFmtId="0" fontId="41" fillId="0" borderId="15" xfId="8" applyFont="1" applyBorder="1" applyAlignment="1">
      <alignment horizontal="left" vertical="center" shrinkToFit="1"/>
    </xf>
    <xf numFmtId="0" fontId="41" fillId="0" borderId="19" xfId="8" applyFont="1" applyBorder="1" applyAlignment="1">
      <alignment horizontal="left" vertical="center" shrinkToFit="1"/>
    </xf>
    <xf numFmtId="0" fontId="40" fillId="0" borderId="23" xfId="8" applyFont="1" applyBorder="1" applyAlignment="1">
      <alignment horizontal="left" vertical="center" shrinkToFit="1"/>
    </xf>
    <xf numFmtId="0" fontId="40" fillId="0" borderId="21" xfId="8" applyFont="1" applyBorder="1" applyAlignment="1">
      <alignment horizontal="left" vertical="center" shrinkToFit="1"/>
    </xf>
    <xf numFmtId="0" fontId="41" fillId="0" borderId="24" xfId="8" applyFont="1" applyBorder="1" applyAlignment="1">
      <alignment horizontal="left" vertical="center" shrinkToFit="1"/>
    </xf>
    <xf numFmtId="0" fontId="40" fillId="0" borderId="20" xfId="8" applyFont="1" applyBorder="1" applyAlignment="1">
      <alignment horizontal="left" vertical="center" shrinkToFit="1"/>
    </xf>
    <xf numFmtId="0" fontId="40" fillId="0" borderId="22" xfId="8" applyFont="1" applyBorder="1" applyAlignment="1">
      <alignment horizontal="left" vertical="center" shrinkToFit="1"/>
    </xf>
    <xf numFmtId="0" fontId="5" fillId="0" borderId="19" xfId="8" applyFont="1" applyBorder="1" applyAlignment="1">
      <alignment horizontal="left" vertical="center" shrinkToFit="1"/>
    </xf>
    <xf numFmtId="0" fontId="40" fillId="0" borderId="18" xfId="8" applyFont="1" applyBorder="1" applyAlignment="1">
      <alignment horizontal="left" vertical="center" shrinkToFit="1"/>
    </xf>
    <xf numFmtId="0" fontId="40" fillId="0" borderId="24" xfId="8" applyFont="1" applyBorder="1" applyAlignment="1">
      <alignment horizontal="left" vertical="center" shrinkToFit="1"/>
    </xf>
    <xf numFmtId="0" fontId="6" fillId="0" borderId="17" xfId="8" applyFont="1" applyBorder="1" applyAlignment="1">
      <alignment horizontal="left" vertical="center" shrinkToFit="1"/>
    </xf>
    <xf numFmtId="0" fontId="43" fillId="0" borderId="17" xfId="8" applyFont="1" applyBorder="1" applyAlignment="1">
      <alignment horizontal="left" vertical="center" shrinkToFit="1"/>
    </xf>
    <xf numFmtId="0" fontId="44" fillId="0" borderId="17" xfId="8" applyFont="1" applyBorder="1" applyAlignment="1">
      <alignment horizontal="center" vertical="center" shrinkToFit="1"/>
    </xf>
    <xf numFmtId="0" fontId="6" fillId="0" borderId="17" xfId="8" applyFont="1" applyBorder="1" applyAlignment="1">
      <alignment vertical="center" wrapText="1" shrinkToFit="1"/>
    </xf>
    <xf numFmtId="0" fontId="45" fillId="0" borderId="19" xfId="8" applyFont="1" applyBorder="1" applyAlignment="1">
      <alignment horizontal="center" vertical="center" shrinkToFit="1"/>
    </xf>
    <xf numFmtId="0" fontId="40" fillId="0" borderId="17" xfId="8" applyFont="1" applyBorder="1" applyAlignment="1">
      <alignment vertical="center" shrinkToFit="1"/>
    </xf>
    <xf numFmtId="0" fontId="8" fillId="0" borderId="17" xfId="8" applyFont="1" applyBorder="1" applyAlignment="1">
      <alignment horizontal="center" vertical="center" shrinkToFit="1"/>
    </xf>
    <xf numFmtId="0" fontId="46" fillId="2" borderId="1" xfId="8" applyFont="1" applyFill="1" applyBorder="1" applyAlignment="1">
      <alignment horizontal="center" vertical="center"/>
    </xf>
    <xf numFmtId="0" fontId="18" fillId="2" borderId="25" xfId="8" applyFont="1" applyFill="1" applyBorder="1" applyAlignment="1">
      <alignment horizontal="center" vertical="center" shrinkToFit="1"/>
    </xf>
    <xf numFmtId="0" fontId="42" fillId="0" borderId="25" xfId="2" applyNumberFormat="1" applyFont="1" applyBorder="1" applyAlignment="1">
      <alignment horizontal="left" vertical="center" wrapText="1"/>
    </xf>
    <xf numFmtId="176" fontId="21" fillId="4" borderId="26" xfId="8" applyNumberFormat="1" applyFont="1" applyFill="1" applyBorder="1" applyAlignment="1">
      <alignment horizontal="center" vertical="center"/>
    </xf>
    <xf numFmtId="176" fontId="21" fillId="4" borderId="27" xfId="8" applyNumberFormat="1" applyFont="1" applyFill="1" applyBorder="1" applyAlignment="1">
      <alignment horizontal="center" vertical="center"/>
    </xf>
    <xf numFmtId="0" fontId="1" fillId="0" borderId="28" xfId="6" applyFont="1" applyBorder="1" applyAlignment="1">
      <alignment horizontal="center" vertical="center"/>
    </xf>
    <xf numFmtId="0" fontId="1" fillId="0" borderId="29" xfId="6" applyFont="1" applyBorder="1" applyAlignment="1">
      <alignment horizontal="center" vertical="center"/>
    </xf>
    <xf numFmtId="0" fontId="12" fillId="2" borderId="28" xfId="8" applyFont="1" applyFill="1" applyBorder="1" applyAlignment="1">
      <alignment horizontal="center" vertical="center"/>
    </xf>
    <xf numFmtId="0" fontId="12" fillId="2" borderId="29" xfId="8" applyFont="1" applyFill="1" applyBorder="1" applyAlignment="1">
      <alignment horizontal="center" vertical="center"/>
    </xf>
    <xf numFmtId="0" fontId="47" fillId="2" borderId="30" xfId="8" applyFont="1" applyFill="1" applyBorder="1" applyAlignment="1">
      <alignment horizontal="center" vertical="center"/>
    </xf>
    <xf numFmtId="0" fontId="47" fillId="2" borderId="31" xfId="8" applyFont="1" applyFill="1" applyBorder="1" applyAlignment="1">
      <alignment horizontal="center" vertical="center"/>
    </xf>
    <xf numFmtId="0" fontId="21" fillId="4" borderId="32" xfId="8" applyFont="1" applyFill="1" applyBorder="1" applyAlignment="1">
      <alignment horizontal="center" vertical="center"/>
    </xf>
    <xf numFmtId="0" fontId="21" fillId="4" borderId="33" xfId="8" applyFont="1" applyFill="1" applyBorder="1" applyAlignment="1">
      <alignment horizontal="center" vertical="center"/>
    </xf>
    <xf numFmtId="0" fontId="48" fillId="0" borderId="34" xfId="6" applyFont="1" applyBorder="1" applyAlignment="1">
      <alignment horizontal="left" vertical="center" wrapText="1" shrinkToFit="1"/>
    </xf>
    <xf numFmtId="0" fontId="48" fillId="0" borderId="35" xfId="6" applyFont="1" applyBorder="1" applyAlignment="1">
      <alignment horizontal="left" vertical="center" wrapText="1" shrinkToFit="1"/>
    </xf>
    <xf numFmtId="0" fontId="48" fillId="0" borderId="4" xfId="6" applyFont="1" applyBorder="1" applyAlignment="1">
      <alignment horizontal="left" vertical="center" wrapText="1" shrinkToFit="1"/>
    </xf>
    <xf numFmtId="0" fontId="48" fillId="0" borderId="2" xfId="6" applyFont="1" applyBorder="1" applyAlignment="1">
      <alignment horizontal="left" vertical="center" wrapText="1" shrinkToFit="1"/>
    </xf>
    <xf numFmtId="0" fontId="48" fillId="0" borderId="4" xfId="6" applyFont="1" applyBorder="1" applyAlignment="1">
      <alignment horizontal="left" vertical="center" shrinkToFit="1"/>
    </xf>
    <xf numFmtId="0" fontId="48" fillId="0" borderId="2" xfId="6" applyFont="1" applyBorder="1" applyAlignment="1">
      <alignment horizontal="left" vertical="center" shrinkToFit="1"/>
    </xf>
    <xf numFmtId="0" fontId="48" fillId="0" borderId="36" xfId="6" applyFont="1" applyBorder="1" applyAlignment="1">
      <alignment horizontal="left" vertical="center" shrinkToFit="1"/>
    </xf>
    <xf numFmtId="0" fontId="48" fillId="0" borderId="37" xfId="6" applyFont="1" applyBorder="1" applyAlignment="1">
      <alignment horizontal="left" vertical="center" shrinkToFit="1"/>
    </xf>
    <xf numFmtId="0" fontId="48" fillId="0" borderId="3" xfId="6" applyFont="1" applyBorder="1" applyAlignment="1">
      <alignment horizontal="left" vertical="center" shrinkToFit="1"/>
    </xf>
    <xf numFmtId="0" fontId="48" fillId="0" borderId="38" xfId="6" applyFont="1" applyBorder="1" applyAlignment="1">
      <alignment horizontal="left" vertical="center" shrinkToFit="1"/>
    </xf>
    <xf numFmtId="0" fontId="48" fillId="0" borderId="0" xfId="6" applyFont="1" applyBorder="1" applyAlignment="1">
      <alignment horizontal="left" vertical="center" wrapText="1" shrinkToFit="1"/>
    </xf>
    <xf numFmtId="0" fontId="21" fillId="4" borderId="30" xfId="8" applyFont="1" applyFill="1" applyBorder="1" applyAlignment="1">
      <alignment horizontal="center" vertical="center"/>
    </xf>
    <xf numFmtId="0" fontId="48" fillId="0" borderId="26" xfId="6" applyFont="1" applyBorder="1" applyAlignment="1">
      <alignment horizontal="left" vertical="center" wrapText="1" shrinkToFit="1"/>
    </xf>
    <xf numFmtId="0" fontId="48" fillId="0" borderId="27" xfId="6" applyFont="1" applyBorder="1" applyAlignment="1">
      <alignment horizontal="left" vertical="center" wrapText="1" shrinkToFit="1"/>
    </xf>
    <xf numFmtId="0" fontId="48" fillId="0" borderId="25" xfId="6" applyFont="1" applyBorder="1" applyAlignment="1">
      <alignment horizontal="left" vertical="center" wrapText="1" shrinkToFit="1"/>
    </xf>
    <xf numFmtId="0" fontId="48" fillId="0" borderId="39" xfId="6" applyFont="1" applyBorder="1" applyAlignment="1">
      <alignment horizontal="left" vertical="center" shrinkToFit="1"/>
    </xf>
    <xf numFmtId="0" fontId="22" fillId="0" borderId="36" xfId="6" applyFont="1" applyBorder="1" applyAlignment="1">
      <alignment horizontal="left" vertical="center" shrinkToFit="1"/>
    </xf>
    <xf numFmtId="0" fontId="22" fillId="0" borderId="37" xfId="6" applyFont="1" applyBorder="1" applyAlignment="1">
      <alignment horizontal="left" vertical="center" shrinkToFit="1"/>
    </xf>
    <xf numFmtId="0" fontId="48" fillId="0" borderId="0" xfId="6" applyFont="1" applyBorder="1" applyAlignment="1">
      <alignment horizontal="left" vertical="center" shrinkToFit="1"/>
    </xf>
    <xf numFmtId="0" fontId="22" fillId="0" borderId="4" xfId="6" applyFont="1" applyBorder="1" applyAlignment="1">
      <alignment horizontal="left" vertical="center" wrapText="1" shrinkToFit="1"/>
    </xf>
    <xf numFmtId="0" fontId="22" fillId="0" borderId="0" xfId="6" applyFont="1" applyBorder="1" applyAlignment="1">
      <alignment horizontal="left" vertical="center" wrapText="1" shrinkToFit="1"/>
    </xf>
    <xf numFmtId="0" fontId="17" fillId="2" borderId="4" xfId="8" applyFont="1" applyFill="1" applyBorder="1" applyAlignment="1">
      <alignment vertical="center" wrapText="1" shrinkToFit="1"/>
    </xf>
    <xf numFmtId="0" fontId="17" fillId="2" borderId="2" xfId="8" applyFont="1" applyFill="1" applyBorder="1" applyAlignment="1">
      <alignment vertical="center" wrapText="1" shrinkToFit="1"/>
    </xf>
    <xf numFmtId="0" fontId="17" fillId="2" borderId="26" xfId="8" applyFont="1" applyFill="1" applyBorder="1" applyAlignment="1">
      <alignment vertical="center" wrapText="1" shrinkToFit="1"/>
    </xf>
    <xf numFmtId="0" fontId="17" fillId="2" borderId="27" xfId="8" applyFont="1" applyFill="1" applyBorder="1" applyAlignment="1">
      <alignment vertical="center" wrapText="1" shrinkToFit="1"/>
    </xf>
    <xf numFmtId="0" fontId="17" fillId="2" borderId="36" xfId="8" applyFont="1" applyFill="1" applyBorder="1" applyAlignment="1">
      <alignment vertical="center" shrinkToFit="1"/>
    </xf>
    <xf numFmtId="0" fontId="17" fillId="2" borderId="37" xfId="8" applyFont="1" applyFill="1" applyBorder="1" applyAlignment="1">
      <alignment vertical="center" shrinkToFit="1"/>
    </xf>
    <xf numFmtId="0" fontId="18" fillId="2" borderId="1" xfId="8" applyFont="1" applyFill="1" applyBorder="1" applyAlignment="1">
      <alignment horizontal="center" vertical="center" shrinkToFit="1"/>
    </xf>
    <xf numFmtId="0" fontId="18" fillId="2" borderId="38" xfId="8" applyFont="1" applyFill="1" applyBorder="1" applyAlignment="1">
      <alignment horizontal="center" vertical="center" shrinkToFit="1"/>
    </xf>
    <xf numFmtId="41" fontId="50" fillId="0" borderId="42" xfId="4" applyFont="1" applyBorder="1" applyAlignment="1">
      <alignment horizontal="left" vertical="center" wrapText="1"/>
    </xf>
    <xf numFmtId="41" fontId="50" fillId="0" borderId="0" xfId="4" applyFont="1" applyAlignment="1">
      <alignment horizontal="left" vertical="center" wrapText="1"/>
    </xf>
    <xf numFmtId="0" fontId="25" fillId="5" borderId="0" xfId="9" applyFont="1" applyFill="1" applyAlignment="1">
      <alignment horizontal="left" wrapText="1"/>
    </xf>
    <xf numFmtId="0" fontId="26" fillId="5" borderId="43" xfId="9" applyFont="1" applyFill="1" applyBorder="1" applyAlignment="1">
      <alignment horizontal="center" vertical="top"/>
    </xf>
    <xf numFmtId="0" fontId="26" fillId="5" borderId="44" xfId="9" applyFont="1" applyFill="1" applyBorder="1" applyAlignment="1">
      <alignment horizontal="center" vertical="top"/>
    </xf>
    <xf numFmtId="0" fontId="26" fillId="5" borderId="6" xfId="9" applyFont="1" applyFill="1" applyBorder="1" applyAlignment="1">
      <alignment horizontal="center" vertical="top"/>
    </xf>
    <xf numFmtId="0" fontId="26" fillId="5" borderId="45" xfId="9" applyFont="1" applyFill="1" applyBorder="1" applyAlignment="1">
      <alignment horizontal="center" vertical="top"/>
    </xf>
    <xf numFmtId="0" fontId="25" fillId="5" borderId="0" xfId="9" applyFont="1" applyFill="1" applyAlignment="1">
      <alignment horizontal="right" vertical="center"/>
    </xf>
    <xf numFmtId="176" fontId="51" fillId="5" borderId="40" xfId="9" applyNumberFormat="1" applyFont="1" applyFill="1" applyBorder="1" applyAlignment="1">
      <alignment horizontal="center" vertical="center"/>
    </xf>
    <xf numFmtId="176" fontId="51" fillId="5" borderId="41" xfId="9" applyNumberFormat="1" applyFont="1" applyFill="1" applyBorder="1" applyAlignment="1">
      <alignment horizontal="center" vertical="center"/>
    </xf>
    <xf numFmtId="176" fontId="49" fillId="5" borderId="40" xfId="9" applyNumberFormat="1" applyFont="1" applyFill="1" applyBorder="1" applyAlignment="1">
      <alignment horizontal="center" vertical="center"/>
    </xf>
    <xf numFmtId="0" fontId="52" fillId="0" borderId="41" xfId="7" applyFont="1" applyBorder="1">
      <alignment vertical="center"/>
    </xf>
    <xf numFmtId="176" fontId="49" fillId="0" borderId="40" xfId="9" applyNumberFormat="1" applyFont="1" applyBorder="1" applyAlignment="1">
      <alignment horizontal="center" vertical="center"/>
    </xf>
    <xf numFmtId="176" fontId="49" fillId="0" borderId="41" xfId="9" applyNumberFormat="1" applyFont="1" applyBorder="1" applyAlignment="1">
      <alignment horizontal="center" vertical="center"/>
    </xf>
    <xf numFmtId="176" fontId="49" fillId="5" borderId="41" xfId="9" applyNumberFormat="1" applyFont="1" applyFill="1" applyBorder="1" applyAlignment="1">
      <alignment horizontal="center" vertical="center"/>
    </xf>
  </cellXfs>
  <cellStyles count="10">
    <cellStyle name="Excel Built-in Normal" xfId="1" xr:uid="{12E1BF0B-75C6-419D-8F92-E2F7A7182F1F}"/>
    <cellStyle name="쉼표 [0]" xfId="2" builtinId="6"/>
    <cellStyle name="쉼표 [0] 2" xfId="3" xr:uid="{918D68C7-A530-455B-A4F0-5D60CC3C582E}"/>
    <cellStyle name="쉼표 [0] 2 2" xfId="4" xr:uid="{67365B0B-AC1B-4E7E-B201-AFAB8A7B92FA}"/>
    <cellStyle name="좋음 2" xfId="5" xr:uid="{88A00C31-178A-48A2-A5D7-C5D28F9209A7}"/>
    <cellStyle name="표준" xfId="0" builtinId="0"/>
    <cellStyle name="표준 2" xfId="6" xr:uid="{1FEB2325-DC8E-4704-82E7-E5E437DAA70A}"/>
    <cellStyle name="표준 2 3" xfId="7" xr:uid="{5C38B30A-1817-468C-BD6B-106E6549B86C}"/>
    <cellStyle name="표준_2006,2007년 일반식" xfId="8" xr:uid="{00A004FA-E3DE-4716-AEAA-B57880061F3A}"/>
    <cellStyle name="표준_2006,2007년 일반식 2" xfId="9" xr:uid="{0A06046B-2E08-401E-8464-74D99F75D2B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 /><Relationship Id="rId3" Type="http://schemas.openxmlformats.org/officeDocument/2006/relationships/image" Target="../media/image3.png" /><Relationship Id="rId7" Type="http://schemas.openxmlformats.org/officeDocument/2006/relationships/image" Target="../media/image7.emf" /><Relationship Id="rId2" Type="http://schemas.openxmlformats.org/officeDocument/2006/relationships/image" Target="../media/image2.png" /><Relationship Id="rId1" Type="http://schemas.openxmlformats.org/officeDocument/2006/relationships/image" Target="../media/image1.png" /><Relationship Id="rId6" Type="http://schemas.openxmlformats.org/officeDocument/2006/relationships/image" Target="../media/image6.png" /><Relationship Id="rId5" Type="http://schemas.openxmlformats.org/officeDocument/2006/relationships/image" Target="../media/image5.png" /><Relationship Id="rId4" Type="http://schemas.openxmlformats.org/officeDocument/2006/relationships/image" Target="../media/image4.png" /><Relationship Id="rId9" Type="http://schemas.openxmlformats.org/officeDocument/2006/relationships/image" Target="../media/image9.jpeg" 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 /><Relationship Id="rId3" Type="http://schemas.openxmlformats.org/officeDocument/2006/relationships/image" Target="../media/image10.png" /><Relationship Id="rId7" Type="http://schemas.openxmlformats.org/officeDocument/2006/relationships/image" Target="../media/image7.emf" /><Relationship Id="rId2" Type="http://schemas.openxmlformats.org/officeDocument/2006/relationships/image" Target="../media/image1.png" /><Relationship Id="rId1" Type="http://schemas.openxmlformats.org/officeDocument/2006/relationships/image" Target="../media/image6.png" /><Relationship Id="rId6" Type="http://schemas.openxmlformats.org/officeDocument/2006/relationships/image" Target="../media/image4.png" /><Relationship Id="rId5" Type="http://schemas.openxmlformats.org/officeDocument/2006/relationships/image" Target="../media/image3.png" /><Relationship Id="rId4" Type="http://schemas.openxmlformats.org/officeDocument/2006/relationships/image" Target="../media/image2.png" /><Relationship Id="rId9" Type="http://schemas.openxmlformats.org/officeDocument/2006/relationships/image" Target="../media/image8.png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923925</xdr:colOff>
      <xdr:row>0</xdr:row>
      <xdr:rowOff>295275</xdr:rowOff>
    </xdr:from>
    <xdr:to>
      <xdr:col>11</xdr:col>
      <xdr:colOff>1104900</xdr:colOff>
      <xdr:row>2</xdr:row>
      <xdr:rowOff>38100</xdr:rowOff>
    </xdr:to>
    <xdr:pic>
      <xdr:nvPicPr>
        <xdr:cNvPr id="158792" name="Picture 4">
          <a:extLst>
            <a:ext uri="{FF2B5EF4-FFF2-40B4-BE49-F238E27FC236}">
              <a16:creationId xmlns:a16="http://schemas.microsoft.com/office/drawing/2014/main" id="{967F7B9B-1105-2CAE-B616-BB4B96B58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295275"/>
          <a:ext cx="77247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1009650</xdr:colOff>
      <xdr:row>5</xdr:row>
      <xdr:rowOff>333375</xdr:rowOff>
    </xdr:from>
    <xdr:to>
      <xdr:col>3</xdr:col>
      <xdr:colOff>276225</xdr:colOff>
      <xdr:row>6</xdr:row>
      <xdr:rowOff>390525</xdr:rowOff>
    </xdr:to>
    <xdr:pic>
      <xdr:nvPicPr>
        <xdr:cNvPr id="158793" name="Picture 3">
          <a:extLst>
            <a:ext uri="{FF2B5EF4-FFF2-40B4-BE49-F238E27FC236}">
              <a16:creationId xmlns:a16="http://schemas.microsoft.com/office/drawing/2014/main" id="{70446F8F-ECBD-7A35-88A5-A0FBCF22A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1676400"/>
          <a:ext cx="5238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923925</xdr:colOff>
      <xdr:row>5</xdr:row>
      <xdr:rowOff>352425</xdr:rowOff>
    </xdr:from>
    <xdr:to>
      <xdr:col>5</xdr:col>
      <xdr:colOff>352425</xdr:colOff>
      <xdr:row>6</xdr:row>
      <xdr:rowOff>409575</xdr:rowOff>
    </xdr:to>
    <xdr:pic>
      <xdr:nvPicPr>
        <xdr:cNvPr id="158794" name="Picture 4">
          <a:extLst>
            <a:ext uri="{FF2B5EF4-FFF2-40B4-BE49-F238E27FC236}">
              <a16:creationId xmlns:a16="http://schemas.microsoft.com/office/drawing/2014/main" id="{D43A6BED-96CF-4283-B5C0-96F85068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1695450"/>
          <a:ext cx="685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1000125</xdr:colOff>
      <xdr:row>5</xdr:row>
      <xdr:rowOff>323850</xdr:rowOff>
    </xdr:from>
    <xdr:to>
      <xdr:col>7</xdr:col>
      <xdr:colOff>333375</xdr:colOff>
      <xdr:row>7</xdr:row>
      <xdr:rowOff>0</xdr:rowOff>
    </xdr:to>
    <xdr:pic>
      <xdr:nvPicPr>
        <xdr:cNvPr id="158795" name="Picture 5">
          <a:extLst>
            <a:ext uri="{FF2B5EF4-FFF2-40B4-BE49-F238E27FC236}">
              <a16:creationId xmlns:a16="http://schemas.microsoft.com/office/drawing/2014/main" id="{E51CB319-C9A5-013B-A909-51FD39942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666875"/>
          <a:ext cx="5905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1085850</xdr:colOff>
      <xdr:row>5</xdr:row>
      <xdr:rowOff>342900</xdr:rowOff>
    </xdr:from>
    <xdr:to>
      <xdr:col>11</xdr:col>
      <xdr:colOff>438150</xdr:colOff>
      <xdr:row>6</xdr:row>
      <xdr:rowOff>428625</xdr:rowOff>
    </xdr:to>
    <xdr:pic>
      <xdr:nvPicPr>
        <xdr:cNvPr id="158796" name="Picture 7">
          <a:extLst>
            <a:ext uri="{FF2B5EF4-FFF2-40B4-BE49-F238E27FC236}">
              <a16:creationId xmlns:a16="http://schemas.microsoft.com/office/drawing/2014/main" id="{4AE6F2EF-5891-5DAB-C6C0-F40A73B17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1685925"/>
          <a:ext cx="6096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104775</xdr:colOff>
      <xdr:row>30</xdr:row>
      <xdr:rowOff>9525</xdr:rowOff>
    </xdr:from>
    <xdr:to>
      <xdr:col>15</xdr:col>
      <xdr:colOff>1190625</xdr:colOff>
      <xdr:row>31</xdr:row>
      <xdr:rowOff>228600</xdr:rowOff>
    </xdr:to>
    <xdr:pic>
      <xdr:nvPicPr>
        <xdr:cNvPr id="158797" name="Picture 11">
          <a:extLst>
            <a:ext uri="{FF2B5EF4-FFF2-40B4-BE49-F238E27FC236}">
              <a16:creationId xmlns:a16="http://schemas.microsoft.com/office/drawing/2014/main" id="{C8AD35F6-C575-69E5-0971-B48B9FFCC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16878300"/>
          <a:ext cx="61150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1190625</xdr:colOff>
      <xdr:row>30</xdr:row>
      <xdr:rowOff>219075</xdr:rowOff>
    </xdr:from>
    <xdr:to>
      <xdr:col>4</xdr:col>
      <xdr:colOff>1200150</xdr:colOff>
      <xdr:row>32</xdr:row>
      <xdr:rowOff>466725</xdr:rowOff>
    </xdr:to>
    <xdr:pic>
      <xdr:nvPicPr>
        <xdr:cNvPr id="158798" name="Picture 11">
          <a:extLst>
            <a:ext uri="{FF2B5EF4-FFF2-40B4-BE49-F238E27FC236}">
              <a16:creationId xmlns:a16="http://schemas.microsoft.com/office/drawing/2014/main" id="{D834FFCA-1494-FCC2-2FBE-0AAA7D03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7087850"/>
          <a:ext cx="95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857250</xdr:colOff>
      <xdr:row>5</xdr:row>
      <xdr:rowOff>438150</xdr:rowOff>
    </xdr:from>
    <xdr:to>
      <xdr:col>9</xdr:col>
      <xdr:colOff>266700</xdr:colOff>
      <xdr:row>6</xdr:row>
      <xdr:rowOff>409575</xdr:rowOff>
    </xdr:to>
    <xdr:pic>
      <xdr:nvPicPr>
        <xdr:cNvPr id="158799" name="Picture 6">
          <a:extLst>
            <a:ext uri="{FF2B5EF4-FFF2-40B4-BE49-F238E27FC236}">
              <a16:creationId xmlns:a16="http://schemas.microsoft.com/office/drawing/2014/main" id="{26DE450F-7854-A239-8762-9DB2A5B0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9394"/>
        <a:stretch>
          <a:fillRect/>
        </a:stretch>
      </xdr:blipFill>
      <xdr:spPr bwMode="auto">
        <a:xfrm>
          <a:off x="9877425" y="1781175"/>
          <a:ext cx="6667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1028700</xdr:colOff>
      <xdr:row>5</xdr:row>
      <xdr:rowOff>381000</xdr:rowOff>
    </xdr:from>
    <xdr:to>
      <xdr:col>13</xdr:col>
      <xdr:colOff>361950</xdr:colOff>
      <xdr:row>6</xdr:row>
      <xdr:rowOff>381000</xdr:rowOff>
    </xdr:to>
    <xdr:pic>
      <xdr:nvPicPr>
        <xdr:cNvPr id="158800" name="Picture 8">
          <a:extLst>
            <a:ext uri="{FF2B5EF4-FFF2-40B4-BE49-F238E27FC236}">
              <a16:creationId xmlns:a16="http://schemas.microsoft.com/office/drawing/2014/main" id="{C3D5ADBD-C17D-35CC-5875-35ADCCA4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1724025"/>
          <a:ext cx="5905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927100</xdr:colOff>
      <xdr:row>6</xdr:row>
      <xdr:rowOff>38101</xdr:rowOff>
    </xdr:from>
    <xdr:to>
      <xdr:col>15</xdr:col>
      <xdr:colOff>260350</xdr:colOff>
      <xdr:row>6</xdr:row>
      <xdr:rowOff>317500</xdr:rowOff>
    </xdr:to>
    <xdr:sp macro="" textlink="">
      <xdr:nvSpPr>
        <xdr:cNvPr id="13" name="WordArt 9">
          <a:extLst>
            <a:ext uri="{FF2B5EF4-FFF2-40B4-BE49-F238E27FC236}">
              <a16:creationId xmlns:a16="http://schemas.microsoft.com/office/drawing/2014/main" id="{4EACCC5E-D64F-7551-42E6-910C5C38398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896138" y="1847851"/>
          <a:ext cx="666750" cy="279399"/>
        </a:xfrm>
        <a:prstGeom prst="rect">
          <a:avLst/>
        </a:prstGeom>
        <a:solidFill>
          <a:schemeClr val="bg1"/>
        </a:solidFill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2000" kern="10" spc="0">
              <a:ln w="9525">
                <a:noFill/>
                <a:round/>
                <a:headEnd/>
                <a:tailEnd/>
              </a:ln>
              <a:solidFill>
                <a:srgbClr val="008080"/>
              </a:solidFill>
              <a:effectLst>
                <a:outerShdw dist="35921" dir="2700000" algn="ctr" rotWithShape="0">
                  <a:srgbClr val="C0C0C0"/>
                </a:outerShdw>
              </a:effectLst>
              <a:latin typeface="HY엽서M"/>
              <a:ea typeface="HY엽서M"/>
            </a:rPr>
            <a:t>일</a:t>
          </a:r>
        </a:p>
      </xdr:txBody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1228725</xdr:colOff>
      <xdr:row>2</xdr:row>
      <xdr:rowOff>428625</xdr:rowOff>
    </xdr:to>
    <xdr:pic>
      <xdr:nvPicPr>
        <xdr:cNvPr id="158802" name="그림 13">
          <a:extLst>
            <a:ext uri="{FF2B5EF4-FFF2-40B4-BE49-F238E27FC236}">
              <a16:creationId xmlns:a16="http://schemas.microsoft.com/office/drawing/2014/main" id="{12E23A00-D1AA-FC7A-4D73-C168A0D75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95350"/>
          <a:ext cx="19621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63</xdr:row>
      <xdr:rowOff>238125</xdr:rowOff>
    </xdr:from>
    <xdr:to>
      <xdr:col>6</xdr:col>
      <xdr:colOff>1609725</xdr:colOff>
      <xdr:row>65</xdr:row>
      <xdr:rowOff>76200</xdr:rowOff>
    </xdr:to>
    <xdr:pic>
      <xdr:nvPicPr>
        <xdr:cNvPr id="158688" name="Picture 11">
          <a:extLst>
            <a:ext uri="{FF2B5EF4-FFF2-40B4-BE49-F238E27FC236}">
              <a16:creationId xmlns:a16="http://schemas.microsoft.com/office/drawing/2014/main" id="{744B1B61-3D82-EAEE-00A2-BC4E2F0AE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22459950"/>
          <a:ext cx="3590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157843</xdr:colOff>
      <xdr:row>7</xdr:row>
      <xdr:rowOff>342901</xdr:rowOff>
    </xdr:from>
    <xdr:to>
      <xdr:col>0</xdr:col>
      <xdr:colOff>702178</xdr:colOff>
      <xdr:row>9</xdr:row>
      <xdr:rowOff>231322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0C264B6-3026-8523-3E9E-99C30B4C3FA2}"/>
            </a:ext>
          </a:extLst>
        </xdr:cNvPr>
        <xdr:cNvSpPr txBox="1"/>
      </xdr:nvSpPr>
      <xdr:spPr>
        <a:xfrm>
          <a:off x="176893" y="3324226"/>
          <a:ext cx="639536" cy="488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1500" b="1"/>
            <a:t>월</a:t>
          </a:r>
        </a:p>
      </xdr:txBody>
    </xdr:sp>
    <xdr:clientData/>
  </xdr:twoCellAnchor>
  <xdr:twoCellAnchor>
    <xdr:from>
      <xdr:col>0</xdr:col>
      <xdr:colOff>160564</xdr:colOff>
      <xdr:row>16</xdr:row>
      <xdr:rowOff>70758</xdr:rowOff>
    </xdr:from>
    <xdr:to>
      <xdr:col>0</xdr:col>
      <xdr:colOff>704899</xdr:colOff>
      <xdr:row>18</xdr:row>
      <xdr:rowOff>125187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66D3591-1297-02B8-12D2-1F474564F906}"/>
            </a:ext>
          </a:extLst>
        </xdr:cNvPr>
        <xdr:cNvSpPr txBox="1"/>
      </xdr:nvSpPr>
      <xdr:spPr>
        <a:xfrm>
          <a:off x="179614" y="5395233"/>
          <a:ext cx="639536" cy="5497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1500" b="1"/>
            <a:t>화</a:t>
          </a:r>
        </a:p>
      </xdr:txBody>
    </xdr:sp>
    <xdr:clientData/>
  </xdr:twoCellAnchor>
  <xdr:twoCellAnchor>
    <xdr:from>
      <xdr:col>0</xdr:col>
      <xdr:colOff>122464</xdr:colOff>
      <xdr:row>24</xdr:row>
      <xdr:rowOff>73479</xdr:rowOff>
    </xdr:from>
    <xdr:to>
      <xdr:col>0</xdr:col>
      <xdr:colOff>676252</xdr:colOff>
      <xdr:row>26</xdr:row>
      <xdr:rowOff>127908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7A8B02C-412B-E9DA-A432-D8D6591E11F0}"/>
            </a:ext>
          </a:extLst>
        </xdr:cNvPr>
        <xdr:cNvSpPr txBox="1"/>
      </xdr:nvSpPr>
      <xdr:spPr>
        <a:xfrm>
          <a:off x="141514" y="7388679"/>
          <a:ext cx="639536" cy="5497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1500" b="1"/>
            <a:t>수</a:t>
          </a:r>
        </a:p>
      </xdr:txBody>
    </xdr:sp>
    <xdr:clientData/>
  </xdr:twoCellAnchor>
  <xdr:twoCellAnchor>
    <xdr:from>
      <xdr:col>0</xdr:col>
      <xdr:colOff>117022</xdr:colOff>
      <xdr:row>32</xdr:row>
      <xdr:rowOff>108836</xdr:rowOff>
    </xdr:from>
    <xdr:to>
      <xdr:col>0</xdr:col>
      <xdr:colOff>680335</xdr:colOff>
      <xdr:row>34</xdr:row>
      <xdr:rowOff>163264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F4421D2-AFAC-F384-77C3-DC3C1182ECA0}"/>
            </a:ext>
          </a:extLst>
        </xdr:cNvPr>
        <xdr:cNvSpPr txBox="1"/>
      </xdr:nvSpPr>
      <xdr:spPr>
        <a:xfrm>
          <a:off x="136072" y="9938636"/>
          <a:ext cx="639536" cy="5497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1500" b="1"/>
            <a:t>목</a:t>
          </a:r>
        </a:p>
      </xdr:txBody>
    </xdr:sp>
    <xdr:clientData/>
  </xdr:twoCellAnchor>
  <xdr:twoCellAnchor>
    <xdr:from>
      <xdr:col>0</xdr:col>
      <xdr:colOff>136075</xdr:colOff>
      <xdr:row>48</xdr:row>
      <xdr:rowOff>155054</xdr:rowOff>
    </xdr:from>
    <xdr:to>
      <xdr:col>0</xdr:col>
      <xdr:colOff>689886</xdr:colOff>
      <xdr:row>50</xdr:row>
      <xdr:rowOff>209482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93DE82C-E60A-1D1D-ABD8-5937F5529070}"/>
            </a:ext>
          </a:extLst>
        </xdr:cNvPr>
        <xdr:cNvSpPr txBox="1"/>
      </xdr:nvSpPr>
      <xdr:spPr>
        <a:xfrm>
          <a:off x="155125" y="14499704"/>
          <a:ext cx="639536" cy="5497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1500" b="1"/>
            <a:t>토</a:t>
          </a:r>
        </a:p>
      </xdr:txBody>
    </xdr:sp>
    <xdr:clientData/>
  </xdr:twoCellAnchor>
  <xdr:twoCellAnchor>
    <xdr:from>
      <xdr:col>0</xdr:col>
      <xdr:colOff>138798</xdr:colOff>
      <xdr:row>55</xdr:row>
      <xdr:rowOff>342811</xdr:rowOff>
    </xdr:from>
    <xdr:to>
      <xdr:col>0</xdr:col>
      <xdr:colOff>692633</xdr:colOff>
      <xdr:row>57</xdr:row>
      <xdr:rowOff>171361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A4BD8FE-61DC-4F72-330C-E5688C90EA35}"/>
            </a:ext>
          </a:extLst>
        </xdr:cNvPr>
        <xdr:cNvSpPr txBox="1"/>
      </xdr:nvSpPr>
      <xdr:spPr>
        <a:xfrm>
          <a:off x="157848" y="16725811"/>
          <a:ext cx="639536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1500" b="1"/>
            <a:t>일</a:t>
          </a:r>
        </a:p>
      </xdr:txBody>
    </xdr:sp>
    <xdr:clientData/>
  </xdr:twoCellAnchor>
  <xdr:twoCellAnchor editAs="oneCell">
    <xdr:from>
      <xdr:col>2</xdr:col>
      <xdr:colOff>1304925</xdr:colOff>
      <xdr:row>0</xdr:row>
      <xdr:rowOff>38100</xdr:rowOff>
    </xdr:from>
    <xdr:to>
      <xdr:col>4</xdr:col>
      <xdr:colOff>1066800</xdr:colOff>
      <xdr:row>1</xdr:row>
      <xdr:rowOff>466725</xdr:rowOff>
    </xdr:to>
    <xdr:pic>
      <xdr:nvPicPr>
        <xdr:cNvPr id="158695" name="Picture 4">
          <a:extLst>
            <a:ext uri="{FF2B5EF4-FFF2-40B4-BE49-F238E27FC236}">
              <a16:creationId xmlns:a16="http://schemas.microsoft.com/office/drawing/2014/main" id="{D83322CF-C191-CC84-9F91-4112E94B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38100"/>
          <a:ext cx="42100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247650</xdr:colOff>
      <xdr:row>1</xdr:row>
      <xdr:rowOff>400050</xdr:rowOff>
    </xdr:from>
    <xdr:to>
      <xdr:col>4</xdr:col>
      <xdr:colOff>1438275</xdr:colOff>
      <xdr:row>2</xdr:row>
      <xdr:rowOff>47625</xdr:rowOff>
    </xdr:to>
    <xdr:pic>
      <xdr:nvPicPr>
        <xdr:cNvPr id="158696" name="Picture 1" descr="lovedfd">
          <a:extLst>
            <a:ext uri="{FF2B5EF4-FFF2-40B4-BE49-F238E27FC236}">
              <a16:creationId xmlns:a16="http://schemas.microsoft.com/office/drawing/2014/main" id="{9C1EB3DC-E13B-2F8F-2573-09B14055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762000"/>
          <a:ext cx="3600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8</xdr:row>
      <xdr:rowOff>152400</xdr:rowOff>
    </xdr:from>
    <xdr:to>
      <xdr:col>0</xdr:col>
      <xdr:colOff>704850</xdr:colOff>
      <xdr:row>9</xdr:row>
      <xdr:rowOff>342900</xdr:rowOff>
    </xdr:to>
    <xdr:pic>
      <xdr:nvPicPr>
        <xdr:cNvPr id="158697" name="Picture 3">
          <a:extLst>
            <a:ext uri="{FF2B5EF4-FFF2-40B4-BE49-F238E27FC236}">
              <a16:creationId xmlns:a16="http://schemas.microsoft.com/office/drawing/2014/main" id="{BBD97A97-63E2-F87E-B6B1-95D0C19B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0517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16</xdr:row>
      <xdr:rowOff>66675</xdr:rowOff>
    </xdr:from>
    <xdr:to>
      <xdr:col>0</xdr:col>
      <xdr:colOff>666750</xdr:colOff>
      <xdr:row>17</xdr:row>
      <xdr:rowOff>247650</xdr:rowOff>
    </xdr:to>
    <xdr:pic>
      <xdr:nvPicPr>
        <xdr:cNvPr id="158698" name="Picture 4">
          <a:extLst>
            <a:ext uri="{FF2B5EF4-FFF2-40B4-BE49-F238E27FC236}">
              <a16:creationId xmlns:a16="http://schemas.microsoft.com/office/drawing/2014/main" id="{1903A124-5B99-D8B4-0C56-FEB0CE7F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962650"/>
          <a:ext cx="4667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24</xdr:row>
      <xdr:rowOff>123825</xdr:rowOff>
    </xdr:from>
    <xdr:to>
      <xdr:col>0</xdr:col>
      <xdr:colOff>657225</xdr:colOff>
      <xdr:row>25</xdr:row>
      <xdr:rowOff>238125</xdr:rowOff>
    </xdr:to>
    <xdr:pic>
      <xdr:nvPicPr>
        <xdr:cNvPr id="158699" name="Picture 5">
          <a:extLst>
            <a:ext uri="{FF2B5EF4-FFF2-40B4-BE49-F238E27FC236}">
              <a16:creationId xmlns:a16="http://schemas.microsoft.com/office/drawing/2014/main" id="{DB245F0F-60DC-CAC4-C1E6-E397B216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763000"/>
          <a:ext cx="4762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219075</xdr:colOff>
      <xdr:row>32</xdr:row>
      <xdr:rowOff>180975</xdr:rowOff>
    </xdr:from>
    <xdr:to>
      <xdr:col>0</xdr:col>
      <xdr:colOff>676275</xdr:colOff>
      <xdr:row>34</xdr:row>
      <xdr:rowOff>209550</xdr:rowOff>
    </xdr:to>
    <xdr:pic>
      <xdr:nvPicPr>
        <xdr:cNvPr id="158700" name="Picture 6">
          <a:extLst>
            <a:ext uri="{FF2B5EF4-FFF2-40B4-BE49-F238E27FC236}">
              <a16:creationId xmlns:a16="http://schemas.microsoft.com/office/drawing/2014/main" id="{F9E76551-2661-14C8-B04F-E262D89FE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563350"/>
          <a:ext cx="4572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40</xdr:row>
      <xdr:rowOff>200025</xdr:rowOff>
    </xdr:from>
    <xdr:to>
      <xdr:col>1</xdr:col>
      <xdr:colOff>28575</xdr:colOff>
      <xdr:row>42</xdr:row>
      <xdr:rowOff>47625</xdr:rowOff>
    </xdr:to>
    <xdr:pic>
      <xdr:nvPicPr>
        <xdr:cNvPr id="158701" name="Picture 7">
          <a:extLst>
            <a:ext uri="{FF2B5EF4-FFF2-40B4-BE49-F238E27FC236}">
              <a16:creationId xmlns:a16="http://schemas.microsoft.com/office/drawing/2014/main" id="{ED908ED7-454C-C9BB-2440-E0907F5B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4325600"/>
          <a:ext cx="476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48</xdr:row>
      <xdr:rowOff>161925</xdr:rowOff>
    </xdr:from>
    <xdr:to>
      <xdr:col>0</xdr:col>
      <xdr:colOff>704850</xdr:colOff>
      <xdr:row>50</xdr:row>
      <xdr:rowOff>9525</xdr:rowOff>
    </xdr:to>
    <xdr:pic>
      <xdr:nvPicPr>
        <xdr:cNvPr id="158702" name="Picture 8">
          <a:extLst>
            <a:ext uri="{FF2B5EF4-FFF2-40B4-BE49-F238E27FC236}">
              <a16:creationId xmlns:a16="http://schemas.microsoft.com/office/drawing/2014/main" id="{4533D125-1859-F5F3-9892-711D3858A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7030700"/>
          <a:ext cx="476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229960</xdr:colOff>
      <xdr:row>56</xdr:row>
      <xdr:rowOff>126545</xdr:rowOff>
    </xdr:from>
    <xdr:to>
      <xdr:col>0</xdr:col>
      <xdr:colOff>640727</xdr:colOff>
      <xdr:row>57</xdr:row>
      <xdr:rowOff>239276</xdr:rowOff>
    </xdr:to>
    <xdr:sp macro="" textlink="">
      <xdr:nvSpPr>
        <xdr:cNvPr id="21" name="WordArt 9">
          <a:extLst>
            <a:ext uri="{FF2B5EF4-FFF2-40B4-BE49-F238E27FC236}">
              <a16:creationId xmlns:a16="http://schemas.microsoft.com/office/drawing/2014/main" id="{502C5204-EE34-2194-5BE7-72F02C9CBDE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8060" y="17244331"/>
          <a:ext cx="468000" cy="398481"/>
        </a:xfrm>
        <a:prstGeom prst="rect">
          <a:avLst/>
        </a:prstGeom>
        <a:solidFill>
          <a:schemeClr val="bg1"/>
        </a:solidFill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2000" kern="10" spc="0">
              <a:ln w="9525">
                <a:noFill/>
                <a:round/>
                <a:headEnd/>
                <a:tailEnd/>
              </a:ln>
              <a:solidFill>
                <a:srgbClr val="008080"/>
              </a:solidFill>
              <a:effectLst>
                <a:outerShdw dist="35921" dir="2700000" algn="ctr" rotWithShape="0">
                  <a:srgbClr val="C0C0C0"/>
                </a:outerShdw>
              </a:effectLst>
              <a:latin typeface="HY엽서M"/>
              <a:ea typeface="HY엽서M"/>
            </a:rPr>
            <a:t>일</a:t>
          </a:r>
          <a:r>
            <a:rPr lang="en-US" altLang="ko-KR" sz="2000" kern="10" spc="0">
              <a:ln w="9525">
                <a:noFill/>
                <a:round/>
                <a:headEnd/>
                <a:tailEnd/>
              </a:ln>
              <a:solidFill>
                <a:srgbClr val="008080"/>
              </a:solidFill>
              <a:effectLst>
                <a:outerShdw dist="35921" dir="2700000" algn="ctr" rotWithShape="0">
                  <a:srgbClr val="C0C0C0"/>
                </a:outerShdw>
              </a:effectLst>
              <a:latin typeface="HY엽서M"/>
              <a:ea typeface="HY엽서M"/>
            </a:rPr>
            <a:t>.</a:t>
          </a:r>
          <a:endParaRPr lang="ko-KR" altLang="en-US" sz="2000" kern="10" spc="0">
            <a:ln w="9525">
              <a:noFill/>
              <a:round/>
              <a:headEnd/>
              <a:tailEnd/>
            </a:ln>
            <a:solidFill>
              <a:srgbClr val="008080"/>
            </a:solidFill>
            <a:effectLst>
              <a:outerShdw dist="35921" dir="2700000" algn="ctr" rotWithShape="0">
                <a:srgbClr val="C0C0C0"/>
              </a:outerShdw>
            </a:effectLst>
            <a:latin typeface="HY엽서M"/>
            <a:ea typeface="HY엽서M"/>
          </a:endParaRPr>
        </a:p>
      </xdr:txBody>
    </xdr:sp>
    <xdr:clientData/>
  </xdr:twoCellAnchor>
  <xdr:twoCellAnchor editAs="oneCell">
    <xdr:from>
      <xdr:col>3</xdr:col>
      <xdr:colOff>1190625</xdr:colOff>
      <xdr:row>63</xdr:row>
      <xdr:rowOff>219075</xdr:rowOff>
    </xdr:from>
    <xdr:to>
      <xdr:col>4</xdr:col>
      <xdr:colOff>1885950</xdr:colOff>
      <xdr:row>65</xdr:row>
      <xdr:rowOff>47625</xdr:rowOff>
    </xdr:to>
    <xdr:pic>
      <xdr:nvPicPr>
        <xdr:cNvPr id="158704" name="Picture 11">
          <a:extLst>
            <a:ext uri="{FF2B5EF4-FFF2-40B4-BE49-F238E27FC236}">
              <a16:creationId xmlns:a16="http://schemas.microsoft.com/office/drawing/2014/main" id="{94A28822-CC7C-7CD6-BBCB-C41DF9C1F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22440900"/>
          <a:ext cx="31051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157843</xdr:colOff>
      <xdr:row>7</xdr:row>
      <xdr:rowOff>342901</xdr:rowOff>
    </xdr:from>
    <xdr:to>
      <xdr:col>0</xdr:col>
      <xdr:colOff>702178</xdr:colOff>
      <xdr:row>9</xdr:row>
      <xdr:rowOff>231322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141E1D6-D6DC-606E-CC96-38D46916B205}"/>
            </a:ext>
          </a:extLst>
        </xdr:cNvPr>
        <xdr:cNvSpPr txBox="1"/>
      </xdr:nvSpPr>
      <xdr:spPr>
        <a:xfrm>
          <a:off x="176893" y="2952751"/>
          <a:ext cx="639536" cy="564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1500" b="1"/>
            <a:t>월</a:t>
          </a:r>
        </a:p>
      </xdr:txBody>
    </xdr:sp>
    <xdr:clientData/>
  </xdr:twoCellAnchor>
  <xdr:twoCellAnchor>
    <xdr:from>
      <xdr:col>0</xdr:col>
      <xdr:colOff>122464</xdr:colOff>
      <xdr:row>24</xdr:row>
      <xdr:rowOff>73479</xdr:rowOff>
    </xdr:from>
    <xdr:to>
      <xdr:col>0</xdr:col>
      <xdr:colOff>676252</xdr:colOff>
      <xdr:row>26</xdr:row>
      <xdr:rowOff>127908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6F70DAD-D6AE-13E3-0B24-F1F0D6BB5E14}"/>
            </a:ext>
          </a:extLst>
        </xdr:cNvPr>
        <xdr:cNvSpPr txBox="1"/>
      </xdr:nvSpPr>
      <xdr:spPr>
        <a:xfrm>
          <a:off x="141514" y="7502979"/>
          <a:ext cx="639536" cy="5497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1500" b="1"/>
            <a:t>수</a:t>
          </a:r>
        </a:p>
      </xdr:txBody>
    </xdr:sp>
    <xdr:clientData/>
  </xdr:twoCellAnchor>
  <xdr:twoCellAnchor>
    <xdr:from>
      <xdr:col>0</xdr:col>
      <xdr:colOff>117022</xdr:colOff>
      <xdr:row>32</xdr:row>
      <xdr:rowOff>108836</xdr:rowOff>
    </xdr:from>
    <xdr:to>
      <xdr:col>0</xdr:col>
      <xdr:colOff>680335</xdr:colOff>
      <xdr:row>34</xdr:row>
      <xdr:rowOff>163264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1093485-20B6-89CE-6E26-A3C01AEC5F2B}"/>
            </a:ext>
          </a:extLst>
        </xdr:cNvPr>
        <xdr:cNvSpPr txBox="1"/>
      </xdr:nvSpPr>
      <xdr:spPr>
        <a:xfrm>
          <a:off x="136072" y="9690986"/>
          <a:ext cx="639536" cy="5497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1500" b="1"/>
            <a:t>목</a:t>
          </a:r>
        </a:p>
      </xdr:txBody>
    </xdr:sp>
    <xdr:clientData/>
  </xdr:twoCellAnchor>
  <xdr:twoCellAnchor>
    <xdr:from>
      <xdr:col>0</xdr:col>
      <xdr:colOff>136075</xdr:colOff>
      <xdr:row>48</xdr:row>
      <xdr:rowOff>155054</xdr:rowOff>
    </xdr:from>
    <xdr:to>
      <xdr:col>0</xdr:col>
      <xdr:colOff>689886</xdr:colOff>
      <xdr:row>50</xdr:row>
      <xdr:rowOff>209482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13B0FCA-8635-2CFC-201E-24B31B5A517E}"/>
            </a:ext>
          </a:extLst>
        </xdr:cNvPr>
        <xdr:cNvSpPr txBox="1"/>
      </xdr:nvSpPr>
      <xdr:spPr>
        <a:xfrm>
          <a:off x="155125" y="14471129"/>
          <a:ext cx="639536" cy="5497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1500" b="1"/>
            <a:t>토</a:t>
          </a:r>
        </a:p>
      </xdr:txBody>
    </xdr:sp>
    <xdr:clientData/>
  </xdr:twoCellAnchor>
  <xdr:twoCellAnchor editAs="oneCell">
    <xdr:from>
      <xdr:col>0</xdr:col>
      <xdr:colOff>161925</xdr:colOff>
      <xdr:row>8</xdr:row>
      <xdr:rowOff>123825</xdr:rowOff>
    </xdr:from>
    <xdr:to>
      <xdr:col>0</xdr:col>
      <xdr:colOff>704850</xdr:colOff>
      <xdr:row>9</xdr:row>
      <xdr:rowOff>314325</xdr:rowOff>
    </xdr:to>
    <xdr:pic>
      <xdr:nvPicPr>
        <xdr:cNvPr id="158709" name="Picture 3">
          <a:extLst>
            <a:ext uri="{FF2B5EF4-FFF2-40B4-BE49-F238E27FC236}">
              <a16:creationId xmlns:a16="http://schemas.microsoft.com/office/drawing/2014/main" id="{A257C940-AC2A-6108-AD14-DA5CEF65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7660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24</xdr:row>
      <xdr:rowOff>123825</xdr:rowOff>
    </xdr:from>
    <xdr:to>
      <xdr:col>0</xdr:col>
      <xdr:colOff>657225</xdr:colOff>
      <xdr:row>25</xdr:row>
      <xdr:rowOff>238125</xdr:rowOff>
    </xdr:to>
    <xdr:pic>
      <xdr:nvPicPr>
        <xdr:cNvPr id="158710" name="Picture 5">
          <a:extLst>
            <a:ext uri="{FF2B5EF4-FFF2-40B4-BE49-F238E27FC236}">
              <a16:creationId xmlns:a16="http://schemas.microsoft.com/office/drawing/2014/main" id="{7BDB38EA-65FD-D4BD-F93C-248DC81B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763000"/>
          <a:ext cx="4762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219075</xdr:colOff>
      <xdr:row>32</xdr:row>
      <xdr:rowOff>180975</xdr:rowOff>
    </xdr:from>
    <xdr:to>
      <xdr:col>0</xdr:col>
      <xdr:colOff>676275</xdr:colOff>
      <xdr:row>34</xdr:row>
      <xdr:rowOff>209550</xdr:rowOff>
    </xdr:to>
    <xdr:pic>
      <xdr:nvPicPr>
        <xdr:cNvPr id="158711" name="Picture 6">
          <a:extLst>
            <a:ext uri="{FF2B5EF4-FFF2-40B4-BE49-F238E27FC236}">
              <a16:creationId xmlns:a16="http://schemas.microsoft.com/office/drawing/2014/main" id="{4AF5F0AD-FC0B-2D76-B40B-0D052EED6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563350"/>
          <a:ext cx="4572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48</xdr:row>
      <xdr:rowOff>161925</xdr:rowOff>
    </xdr:from>
    <xdr:to>
      <xdr:col>0</xdr:col>
      <xdr:colOff>704850</xdr:colOff>
      <xdr:row>50</xdr:row>
      <xdr:rowOff>9525</xdr:rowOff>
    </xdr:to>
    <xdr:pic>
      <xdr:nvPicPr>
        <xdr:cNvPr id="158712" name="Picture 8">
          <a:extLst>
            <a:ext uri="{FF2B5EF4-FFF2-40B4-BE49-F238E27FC236}">
              <a16:creationId xmlns:a16="http://schemas.microsoft.com/office/drawing/2014/main" id="{87C2FA3F-3631-8841-BCFE-37345C936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7030700"/>
          <a:ext cx="476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157843</xdr:colOff>
      <xdr:row>7</xdr:row>
      <xdr:rowOff>342901</xdr:rowOff>
    </xdr:from>
    <xdr:to>
      <xdr:col>0</xdr:col>
      <xdr:colOff>702178</xdr:colOff>
      <xdr:row>9</xdr:row>
      <xdr:rowOff>231322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9897D385-18CF-E5DE-7897-450DB9518506}"/>
            </a:ext>
          </a:extLst>
        </xdr:cNvPr>
        <xdr:cNvSpPr txBox="1"/>
      </xdr:nvSpPr>
      <xdr:spPr>
        <a:xfrm>
          <a:off x="176893" y="2952751"/>
          <a:ext cx="639536" cy="564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1500" b="1"/>
            <a:t>월</a:t>
          </a:r>
        </a:p>
      </xdr:txBody>
    </xdr:sp>
    <xdr:clientData/>
  </xdr:twoCellAnchor>
  <xdr:twoCellAnchor>
    <xdr:from>
      <xdr:col>0</xdr:col>
      <xdr:colOff>122464</xdr:colOff>
      <xdr:row>24</xdr:row>
      <xdr:rowOff>73479</xdr:rowOff>
    </xdr:from>
    <xdr:to>
      <xdr:col>0</xdr:col>
      <xdr:colOff>676252</xdr:colOff>
      <xdr:row>26</xdr:row>
      <xdr:rowOff>127908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ED1A9113-B35F-948C-CF26-E6BE382D2CD2}"/>
            </a:ext>
          </a:extLst>
        </xdr:cNvPr>
        <xdr:cNvSpPr txBox="1"/>
      </xdr:nvSpPr>
      <xdr:spPr>
        <a:xfrm>
          <a:off x="141514" y="7836354"/>
          <a:ext cx="639536" cy="5497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1500" b="1"/>
            <a:t>수</a:t>
          </a:r>
        </a:p>
      </xdr:txBody>
    </xdr:sp>
    <xdr:clientData/>
  </xdr:twoCellAnchor>
  <xdr:twoCellAnchor>
    <xdr:from>
      <xdr:col>0</xdr:col>
      <xdr:colOff>117022</xdr:colOff>
      <xdr:row>32</xdr:row>
      <xdr:rowOff>108836</xdr:rowOff>
    </xdr:from>
    <xdr:to>
      <xdr:col>0</xdr:col>
      <xdr:colOff>680335</xdr:colOff>
      <xdr:row>34</xdr:row>
      <xdr:rowOff>163264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FDF730B0-49CF-0CEA-CEEE-CBFF3FC1CC66}"/>
            </a:ext>
          </a:extLst>
        </xdr:cNvPr>
        <xdr:cNvSpPr txBox="1"/>
      </xdr:nvSpPr>
      <xdr:spPr>
        <a:xfrm>
          <a:off x="136072" y="10357736"/>
          <a:ext cx="639536" cy="5497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1500" b="1"/>
            <a:t>목</a:t>
          </a:r>
        </a:p>
      </xdr:txBody>
    </xdr:sp>
    <xdr:clientData/>
  </xdr:twoCellAnchor>
  <xdr:twoCellAnchor>
    <xdr:from>
      <xdr:col>0</xdr:col>
      <xdr:colOff>136075</xdr:colOff>
      <xdr:row>48</xdr:row>
      <xdr:rowOff>155054</xdr:rowOff>
    </xdr:from>
    <xdr:to>
      <xdr:col>0</xdr:col>
      <xdr:colOff>689886</xdr:colOff>
      <xdr:row>50</xdr:row>
      <xdr:rowOff>209482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D480380-4848-4662-7E5F-EE3A8F8778AA}"/>
            </a:ext>
          </a:extLst>
        </xdr:cNvPr>
        <xdr:cNvSpPr txBox="1"/>
      </xdr:nvSpPr>
      <xdr:spPr>
        <a:xfrm>
          <a:off x="155125" y="14880704"/>
          <a:ext cx="639536" cy="5497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1500" b="1"/>
            <a:t>토</a:t>
          </a:r>
        </a:p>
      </xdr:txBody>
    </xdr:sp>
    <xdr:clientData/>
  </xdr:twoCellAnchor>
  <xdr:twoCellAnchor editAs="oneCell">
    <xdr:from>
      <xdr:col>0</xdr:col>
      <xdr:colOff>161925</xdr:colOff>
      <xdr:row>8</xdr:row>
      <xdr:rowOff>123825</xdr:rowOff>
    </xdr:from>
    <xdr:to>
      <xdr:col>0</xdr:col>
      <xdr:colOff>704850</xdr:colOff>
      <xdr:row>9</xdr:row>
      <xdr:rowOff>314325</xdr:rowOff>
    </xdr:to>
    <xdr:pic>
      <xdr:nvPicPr>
        <xdr:cNvPr id="158717" name="Picture 3">
          <a:extLst>
            <a:ext uri="{FF2B5EF4-FFF2-40B4-BE49-F238E27FC236}">
              <a16:creationId xmlns:a16="http://schemas.microsoft.com/office/drawing/2014/main" id="{A293A8C6-7057-92DC-276B-03127903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7660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24</xdr:row>
      <xdr:rowOff>123825</xdr:rowOff>
    </xdr:from>
    <xdr:to>
      <xdr:col>0</xdr:col>
      <xdr:colOff>657225</xdr:colOff>
      <xdr:row>25</xdr:row>
      <xdr:rowOff>238125</xdr:rowOff>
    </xdr:to>
    <xdr:pic>
      <xdr:nvPicPr>
        <xdr:cNvPr id="158718" name="Picture 5">
          <a:extLst>
            <a:ext uri="{FF2B5EF4-FFF2-40B4-BE49-F238E27FC236}">
              <a16:creationId xmlns:a16="http://schemas.microsoft.com/office/drawing/2014/main" id="{8D5318FF-C525-4B6C-B229-D4A41E883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763000"/>
          <a:ext cx="4762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219075</xdr:colOff>
      <xdr:row>32</xdr:row>
      <xdr:rowOff>180975</xdr:rowOff>
    </xdr:from>
    <xdr:to>
      <xdr:col>0</xdr:col>
      <xdr:colOff>676275</xdr:colOff>
      <xdr:row>34</xdr:row>
      <xdr:rowOff>209550</xdr:rowOff>
    </xdr:to>
    <xdr:pic>
      <xdr:nvPicPr>
        <xdr:cNvPr id="158719" name="Picture 6">
          <a:extLst>
            <a:ext uri="{FF2B5EF4-FFF2-40B4-BE49-F238E27FC236}">
              <a16:creationId xmlns:a16="http://schemas.microsoft.com/office/drawing/2014/main" id="{3FDE48AA-2424-A8DD-62EB-4E3586F9F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563350"/>
          <a:ext cx="4572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48</xdr:row>
      <xdr:rowOff>161925</xdr:rowOff>
    </xdr:from>
    <xdr:to>
      <xdr:col>0</xdr:col>
      <xdr:colOff>704850</xdr:colOff>
      <xdr:row>50</xdr:row>
      <xdr:rowOff>9525</xdr:rowOff>
    </xdr:to>
    <xdr:pic>
      <xdr:nvPicPr>
        <xdr:cNvPr id="159744" name="Picture 8">
          <a:extLst>
            <a:ext uri="{FF2B5EF4-FFF2-40B4-BE49-F238E27FC236}">
              <a16:creationId xmlns:a16="http://schemas.microsoft.com/office/drawing/2014/main" id="{5510FCB1-78A4-E8AE-17FE-A09BE0DC8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7030700"/>
          <a:ext cx="476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45" name="Picture 4">
          <a:extLst>
            <a:ext uri="{FF2B5EF4-FFF2-40B4-BE49-F238E27FC236}">
              <a16:creationId xmlns:a16="http://schemas.microsoft.com/office/drawing/2014/main" id="{CDADC12A-371E-5D42-1786-41BAB5BC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1790700</xdr:colOff>
      <xdr:row>3</xdr:row>
      <xdr:rowOff>342900</xdr:rowOff>
    </xdr:from>
    <xdr:to>
      <xdr:col>6</xdr:col>
      <xdr:colOff>38100</xdr:colOff>
      <xdr:row>4</xdr:row>
      <xdr:rowOff>28575</xdr:rowOff>
    </xdr:to>
    <xdr:pic>
      <xdr:nvPicPr>
        <xdr:cNvPr id="159746" name="Picture 1" descr="lovedfd">
          <a:extLst>
            <a:ext uri="{FF2B5EF4-FFF2-40B4-BE49-F238E27FC236}">
              <a16:creationId xmlns:a16="http://schemas.microsoft.com/office/drawing/2014/main" id="{598C1A32-645B-EE5D-7248-D355AB992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495425"/>
          <a:ext cx="25050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47" name="Picture 4">
          <a:extLst>
            <a:ext uri="{FF2B5EF4-FFF2-40B4-BE49-F238E27FC236}">
              <a16:creationId xmlns:a16="http://schemas.microsoft.com/office/drawing/2014/main" id="{330CDCCD-DE57-2C03-2522-AE41848F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1790700</xdr:colOff>
      <xdr:row>3</xdr:row>
      <xdr:rowOff>342900</xdr:rowOff>
    </xdr:from>
    <xdr:to>
      <xdr:col>6</xdr:col>
      <xdr:colOff>38100</xdr:colOff>
      <xdr:row>4</xdr:row>
      <xdr:rowOff>28575</xdr:rowOff>
    </xdr:to>
    <xdr:pic>
      <xdr:nvPicPr>
        <xdr:cNvPr id="159748" name="Picture 1" descr="lovedfd">
          <a:extLst>
            <a:ext uri="{FF2B5EF4-FFF2-40B4-BE49-F238E27FC236}">
              <a16:creationId xmlns:a16="http://schemas.microsoft.com/office/drawing/2014/main" id="{F791B2F4-D07C-3656-3D76-1E54B6267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495425"/>
          <a:ext cx="25050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49" name="Picture 4">
          <a:extLst>
            <a:ext uri="{FF2B5EF4-FFF2-40B4-BE49-F238E27FC236}">
              <a16:creationId xmlns:a16="http://schemas.microsoft.com/office/drawing/2014/main" id="{DF5BEFE7-FBB8-E22D-DC4A-3FDA531B8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1790700</xdr:colOff>
      <xdr:row>3</xdr:row>
      <xdr:rowOff>342900</xdr:rowOff>
    </xdr:from>
    <xdr:to>
      <xdr:col>6</xdr:col>
      <xdr:colOff>38100</xdr:colOff>
      <xdr:row>4</xdr:row>
      <xdr:rowOff>28575</xdr:rowOff>
    </xdr:to>
    <xdr:pic>
      <xdr:nvPicPr>
        <xdr:cNvPr id="159750" name="Picture 1" descr="lovedfd">
          <a:extLst>
            <a:ext uri="{FF2B5EF4-FFF2-40B4-BE49-F238E27FC236}">
              <a16:creationId xmlns:a16="http://schemas.microsoft.com/office/drawing/2014/main" id="{5C12201E-C687-BC51-086B-DF803A08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495425"/>
          <a:ext cx="25050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51" name="Picture 4">
          <a:extLst>
            <a:ext uri="{FF2B5EF4-FFF2-40B4-BE49-F238E27FC236}">
              <a16:creationId xmlns:a16="http://schemas.microsoft.com/office/drawing/2014/main" id="{D62E15E2-AD89-1C9F-F909-F6D8C714C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1790700</xdr:colOff>
      <xdr:row>3</xdr:row>
      <xdr:rowOff>342900</xdr:rowOff>
    </xdr:from>
    <xdr:to>
      <xdr:col>6</xdr:col>
      <xdr:colOff>38100</xdr:colOff>
      <xdr:row>4</xdr:row>
      <xdr:rowOff>28575</xdr:rowOff>
    </xdr:to>
    <xdr:pic>
      <xdr:nvPicPr>
        <xdr:cNvPr id="159752" name="Picture 1" descr="lovedfd">
          <a:extLst>
            <a:ext uri="{FF2B5EF4-FFF2-40B4-BE49-F238E27FC236}">
              <a16:creationId xmlns:a16="http://schemas.microsoft.com/office/drawing/2014/main" id="{CEE6461A-B026-DB4C-054B-9283507E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495425"/>
          <a:ext cx="25050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53" name="Picture 4">
          <a:extLst>
            <a:ext uri="{FF2B5EF4-FFF2-40B4-BE49-F238E27FC236}">
              <a16:creationId xmlns:a16="http://schemas.microsoft.com/office/drawing/2014/main" id="{88691956-1CAE-A2DE-84EC-9C5D2EDC0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1790700</xdr:colOff>
      <xdr:row>3</xdr:row>
      <xdr:rowOff>342900</xdr:rowOff>
    </xdr:from>
    <xdr:to>
      <xdr:col>6</xdr:col>
      <xdr:colOff>38100</xdr:colOff>
      <xdr:row>4</xdr:row>
      <xdr:rowOff>28575</xdr:rowOff>
    </xdr:to>
    <xdr:pic>
      <xdr:nvPicPr>
        <xdr:cNvPr id="159754" name="Picture 1" descr="lovedfd">
          <a:extLst>
            <a:ext uri="{FF2B5EF4-FFF2-40B4-BE49-F238E27FC236}">
              <a16:creationId xmlns:a16="http://schemas.microsoft.com/office/drawing/2014/main" id="{3D4F48B5-79A5-E027-F790-8CE1A939A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495425"/>
          <a:ext cx="25050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55" name="Picture 4">
          <a:extLst>
            <a:ext uri="{FF2B5EF4-FFF2-40B4-BE49-F238E27FC236}">
              <a16:creationId xmlns:a16="http://schemas.microsoft.com/office/drawing/2014/main" id="{573026CE-BF0D-136B-7150-7DEF27DC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1790700</xdr:colOff>
      <xdr:row>3</xdr:row>
      <xdr:rowOff>342900</xdr:rowOff>
    </xdr:from>
    <xdr:to>
      <xdr:col>6</xdr:col>
      <xdr:colOff>38100</xdr:colOff>
      <xdr:row>4</xdr:row>
      <xdr:rowOff>28575</xdr:rowOff>
    </xdr:to>
    <xdr:pic>
      <xdr:nvPicPr>
        <xdr:cNvPr id="159756" name="Picture 1" descr="lovedfd">
          <a:extLst>
            <a:ext uri="{FF2B5EF4-FFF2-40B4-BE49-F238E27FC236}">
              <a16:creationId xmlns:a16="http://schemas.microsoft.com/office/drawing/2014/main" id="{405059B8-F3AF-33FD-4E89-ACD75B84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495425"/>
          <a:ext cx="25050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57" name="Picture 4">
          <a:extLst>
            <a:ext uri="{FF2B5EF4-FFF2-40B4-BE49-F238E27FC236}">
              <a16:creationId xmlns:a16="http://schemas.microsoft.com/office/drawing/2014/main" id="{DD1138C6-426B-7759-B6E9-460385499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1790700</xdr:colOff>
      <xdr:row>3</xdr:row>
      <xdr:rowOff>342900</xdr:rowOff>
    </xdr:from>
    <xdr:to>
      <xdr:col>6</xdr:col>
      <xdr:colOff>38100</xdr:colOff>
      <xdr:row>4</xdr:row>
      <xdr:rowOff>28575</xdr:rowOff>
    </xdr:to>
    <xdr:pic>
      <xdr:nvPicPr>
        <xdr:cNvPr id="159758" name="Picture 1" descr="lovedfd">
          <a:extLst>
            <a:ext uri="{FF2B5EF4-FFF2-40B4-BE49-F238E27FC236}">
              <a16:creationId xmlns:a16="http://schemas.microsoft.com/office/drawing/2014/main" id="{13B4E3EF-F38A-2907-E98F-EF9B9E9FF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495425"/>
          <a:ext cx="25050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59" name="Picture 4">
          <a:extLst>
            <a:ext uri="{FF2B5EF4-FFF2-40B4-BE49-F238E27FC236}">
              <a16:creationId xmlns:a16="http://schemas.microsoft.com/office/drawing/2014/main" id="{0DDB84CC-003A-0B17-C4FE-B5D134822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1790700</xdr:colOff>
      <xdr:row>3</xdr:row>
      <xdr:rowOff>342900</xdr:rowOff>
    </xdr:from>
    <xdr:to>
      <xdr:col>6</xdr:col>
      <xdr:colOff>38100</xdr:colOff>
      <xdr:row>4</xdr:row>
      <xdr:rowOff>28575</xdr:rowOff>
    </xdr:to>
    <xdr:pic>
      <xdr:nvPicPr>
        <xdr:cNvPr id="159760" name="Picture 1" descr="lovedfd">
          <a:extLst>
            <a:ext uri="{FF2B5EF4-FFF2-40B4-BE49-F238E27FC236}">
              <a16:creationId xmlns:a16="http://schemas.microsoft.com/office/drawing/2014/main" id="{0DA32CB2-C29D-4593-821F-55771295E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495425"/>
          <a:ext cx="25050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61" name="Picture 4">
          <a:extLst>
            <a:ext uri="{FF2B5EF4-FFF2-40B4-BE49-F238E27FC236}">
              <a16:creationId xmlns:a16="http://schemas.microsoft.com/office/drawing/2014/main" id="{2E9769B8-1ECE-9D3A-A796-181601E5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1790700</xdr:colOff>
      <xdr:row>3</xdr:row>
      <xdr:rowOff>342900</xdr:rowOff>
    </xdr:from>
    <xdr:to>
      <xdr:col>6</xdr:col>
      <xdr:colOff>38100</xdr:colOff>
      <xdr:row>4</xdr:row>
      <xdr:rowOff>28575</xdr:rowOff>
    </xdr:to>
    <xdr:pic>
      <xdr:nvPicPr>
        <xdr:cNvPr id="159762" name="Picture 1" descr="lovedfd">
          <a:extLst>
            <a:ext uri="{FF2B5EF4-FFF2-40B4-BE49-F238E27FC236}">
              <a16:creationId xmlns:a16="http://schemas.microsoft.com/office/drawing/2014/main" id="{739ECCE8-1D08-F5DC-65A5-D4016C43C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495425"/>
          <a:ext cx="25050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63" name="Picture 4">
          <a:extLst>
            <a:ext uri="{FF2B5EF4-FFF2-40B4-BE49-F238E27FC236}">
              <a16:creationId xmlns:a16="http://schemas.microsoft.com/office/drawing/2014/main" id="{4EEAF94E-D127-BE74-4B64-69ED1F894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1790700</xdr:colOff>
      <xdr:row>3</xdr:row>
      <xdr:rowOff>342900</xdr:rowOff>
    </xdr:from>
    <xdr:to>
      <xdr:col>6</xdr:col>
      <xdr:colOff>38100</xdr:colOff>
      <xdr:row>4</xdr:row>
      <xdr:rowOff>28575</xdr:rowOff>
    </xdr:to>
    <xdr:pic>
      <xdr:nvPicPr>
        <xdr:cNvPr id="159764" name="Picture 1" descr="lovedfd">
          <a:extLst>
            <a:ext uri="{FF2B5EF4-FFF2-40B4-BE49-F238E27FC236}">
              <a16:creationId xmlns:a16="http://schemas.microsoft.com/office/drawing/2014/main" id="{74C744B3-BAC7-8829-491A-0A92A11C6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495425"/>
          <a:ext cx="25050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65" name="Picture 4">
          <a:extLst>
            <a:ext uri="{FF2B5EF4-FFF2-40B4-BE49-F238E27FC236}">
              <a16:creationId xmlns:a16="http://schemas.microsoft.com/office/drawing/2014/main" id="{8E61BF4A-D0AE-A4E5-D502-1D28C799D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66" name="Picture 4">
          <a:extLst>
            <a:ext uri="{FF2B5EF4-FFF2-40B4-BE49-F238E27FC236}">
              <a16:creationId xmlns:a16="http://schemas.microsoft.com/office/drawing/2014/main" id="{76167AE5-990D-7942-C99F-2D234FD6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67" name="Picture 4">
          <a:extLst>
            <a:ext uri="{FF2B5EF4-FFF2-40B4-BE49-F238E27FC236}">
              <a16:creationId xmlns:a16="http://schemas.microsoft.com/office/drawing/2014/main" id="{8DB8CB95-41F4-BFF4-0B3E-B729884B2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68" name="Picture 4">
          <a:extLst>
            <a:ext uri="{FF2B5EF4-FFF2-40B4-BE49-F238E27FC236}">
              <a16:creationId xmlns:a16="http://schemas.microsoft.com/office/drawing/2014/main" id="{0381F804-BC90-098D-027A-ADCA3E11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69" name="Picture 4">
          <a:extLst>
            <a:ext uri="{FF2B5EF4-FFF2-40B4-BE49-F238E27FC236}">
              <a16:creationId xmlns:a16="http://schemas.microsoft.com/office/drawing/2014/main" id="{85B17A25-0119-E71F-63F2-A3C97DB25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70" name="Picture 4">
          <a:extLst>
            <a:ext uri="{FF2B5EF4-FFF2-40B4-BE49-F238E27FC236}">
              <a16:creationId xmlns:a16="http://schemas.microsoft.com/office/drawing/2014/main" id="{CA1D9BB1-B9A4-04E4-FEE8-35C6E28C9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71" name="Picture 4">
          <a:extLst>
            <a:ext uri="{FF2B5EF4-FFF2-40B4-BE49-F238E27FC236}">
              <a16:creationId xmlns:a16="http://schemas.microsoft.com/office/drawing/2014/main" id="{F5D11B2C-356A-B120-A779-5081574D5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72" name="Picture 4">
          <a:extLst>
            <a:ext uri="{FF2B5EF4-FFF2-40B4-BE49-F238E27FC236}">
              <a16:creationId xmlns:a16="http://schemas.microsoft.com/office/drawing/2014/main" id="{4F1CC09D-174E-703D-201D-4297DC26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73" name="Picture 4">
          <a:extLst>
            <a:ext uri="{FF2B5EF4-FFF2-40B4-BE49-F238E27FC236}">
              <a16:creationId xmlns:a16="http://schemas.microsoft.com/office/drawing/2014/main" id="{2A5E17B2-B234-1329-B4E4-F832B2734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74" name="Picture 4">
          <a:extLst>
            <a:ext uri="{FF2B5EF4-FFF2-40B4-BE49-F238E27FC236}">
              <a16:creationId xmlns:a16="http://schemas.microsoft.com/office/drawing/2014/main" id="{42757B6A-908B-8FAD-A233-B594D71A0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75" name="Picture 4">
          <a:extLst>
            <a:ext uri="{FF2B5EF4-FFF2-40B4-BE49-F238E27FC236}">
              <a16:creationId xmlns:a16="http://schemas.microsoft.com/office/drawing/2014/main" id="{C3F70E88-19E7-DEB7-0B0B-A315EE3B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76" name="Picture 4">
          <a:extLst>
            <a:ext uri="{FF2B5EF4-FFF2-40B4-BE49-F238E27FC236}">
              <a16:creationId xmlns:a16="http://schemas.microsoft.com/office/drawing/2014/main" id="{D1F7DF98-19B9-C5AF-0137-46A3E949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933450</xdr:colOff>
      <xdr:row>0</xdr:row>
      <xdr:rowOff>57150</xdr:rowOff>
    </xdr:from>
    <xdr:to>
      <xdr:col>4</xdr:col>
      <xdr:colOff>257175</xdr:colOff>
      <xdr:row>1</xdr:row>
      <xdr:rowOff>485775</xdr:rowOff>
    </xdr:to>
    <xdr:pic>
      <xdr:nvPicPr>
        <xdr:cNvPr id="159777" name="Picture 4">
          <a:extLst>
            <a:ext uri="{FF2B5EF4-FFF2-40B4-BE49-F238E27FC236}">
              <a16:creationId xmlns:a16="http://schemas.microsoft.com/office/drawing/2014/main" id="{73215E64-B4FF-ABC1-0003-3C8F163C9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150"/>
          <a:ext cx="3771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</xdr:row>
      <xdr:rowOff>419100</xdr:rowOff>
    </xdr:from>
    <xdr:to>
      <xdr:col>3</xdr:col>
      <xdr:colOff>1190625</xdr:colOff>
      <xdr:row>2</xdr:row>
      <xdr:rowOff>19050</xdr:rowOff>
    </xdr:to>
    <xdr:pic>
      <xdr:nvPicPr>
        <xdr:cNvPr id="159778" name="Picture 1" descr="lovedfd">
          <a:extLst>
            <a:ext uri="{FF2B5EF4-FFF2-40B4-BE49-F238E27FC236}">
              <a16:creationId xmlns:a16="http://schemas.microsoft.com/office/drawing/2014/main" id="{413D2F27-E57B-C79D-498B-2E34ABE50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781050"/>
          <a:ext cx="29813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295275</xdr:colOff>
      <xdr:row>1</xdr:row>
      <xdr:rowOff>561975</xdr:rowOff>
    </xdr:from>
    <xdr:to>
      <xdr:col>4</xdr:col>
      <xdr:colOff>876300</xdr:colOff>
      <xdr:row>3</xdr:row>
      <xdr:rowOff>76200</xdr:rowOff>
    </xdr:to>
    <xdr:pic>
      <xdr:nvPicPr>
        <xdr:cNvPr id="159779" name="Picture 1" descr="lovedfd">
          <a:extLst>
            <a:ext uri="{FF2B5EF4-FFF2-40B4-BE49-F238E27FC236}">
              <a16:creationId xmlns:a16="http://schemas.microsoft.com/office/drawing/2014/main" id="{5CF7EAC8-07B3-D313-E70C-BB73D63E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923925"/>
          <a:ext cx="2990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</xdr:row>
      <xdr:rowOff>504825</xdr:rowOff>
    </xdr:from>
    <xdr:to>
      <xdr:col>5</xdr:col>
      <xdr:colOff>1190625</xdr:colOff>
      <xdr:row>3</xdr:row>
      <xdr:rowOff>28575</xdr:rowOff>
    </xdr:to>
    <xdr:pic>
      <xdr:nvPicPr>
        <xdr:cNvPr id="159780" name="Picture 1" descr="lovedfd">
          <a:extLst>
            <a:ext uri="{FF2B5EF4-FFF2-40B4-BE49-F238E27FC236}">
              <a16:creationId xmlns:a16="http://schemas.microsoft.com/office/drawing/2014/main" id="{9BB73E81-9BC2-052E-67A4-85B7CD27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866775"/>
          <a:ext cx="31718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160564</xdr:colOff>
      <xdr:row>16</xdr:row>
      <xdr:rowOff>70758</xdr:rowOff>
    </xdr:from>
    <xdr:to>
      <xdr:col>0</xdr:col>
      <xdr:colOff>704899</xdr:colOff>
      <xdr:row>18</xdr:row>
      <xdr:rowOff>125187</xdr:rowOff>
    </xdr:to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600290A-F6B7-F1C2-F143-20B4573F8045}"/>
            </a:ext>
          </a:extLst>
        </xdr:cNvPr>
        <xdr:cNvSpPr txBox="1"/>
      </xdr:nvSpPr>
      <xdr:spPr>
        <a:xfrm>
          <a:off x="179614" y="5966733"/>
          <a:ext cx="630011" cy="7402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1500" b="1"/>
            <a:t>화</a:t>
          </a:r>
        </a:p>
      </xdr:txBody>
    </xdr:sp>
    <xdr:clientData/>
  </xdr:twoCellAnchor>
  <xdr:twoCellAnchor>
    <xdr:from>
      <xdr:col>0</xdr:col>
      <xdr:colOff>136075</xdr:colOff>
      <xdr:row>48</xdr:row>
      <xdr:rowOff>155054</xdr:rowOff>
    </xdr:from>
    <xdr:to>
      <xdr:col>0</xdr:col>
      <xdr:colOff>689886</xdr:colOff>
      <xdr:row>50</xdr:row>
      <xdr:rowOff>209482</xdr:rowOff>
    </xdr:to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6C95F8E-58AC-1200-1A85-0BD52C7B43DF}"/>
            </a:ext>
          </a:extLst>
        </xdr:cNvPr>
        <xdr:cNvSpPr txBox="1"/>
      </xdr:nvSpPr>
      <xdr:spPr>
        <a:xfrm>
          <a:off x="155125" y="17023829"/>
          <a:ext cx="639536" cy="7402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1500" b="1"/>
            <a:t>토</a:t>
          </a:r>
        </a:p>
      </xdr:txBody>
    </xdr:sp>
    <xdr:clientData/>
  </xdr:twoCellAnchor>
  <xdr:twoCellAnchor editAs="oneCell">
    <xdr:from>
      <xdr:col>0</xdr:col>
      <xdr:colOff>123825</xdr:colOff>
      <xdr:row>24</xdr:row>
      <xdr:rowOff>219075</xdr:rowOff>
    </xdr:from>
    <xdr:to>
      <xdr:col>0</xdr:col>
      <xdr:colOff>590550</xdr:colOff>
      <xdr:row>25</xdr:row>
      <xdr:rowOff>161925</xdr:rowOff>
    </xdr:to>
    <xdr:pic>
      <xdr:nvPicPr>
        <xdr:cNvPr id="159783" name="Picture 5">
          <a:extLst>
            <a:ext uri="{FF2B5EF4-FFF2-40B4-BE49-F238E27FC236}">
              <a16:creationId xmlns:a16="http://schemas.microsoft.com/office/drawing/2014/main" id="{35040EDB-3E8C-8004-D0C8-0C8EB9BBB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858250"/>
          <a:ext cx="466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32</xdr:row>
      <xdr:rowOff>200025</xdr:rowOff>
    </xdr:from>
    <xdr:to>
      <xdr:col>0</xdr:col>
      <xdr:colOff>542925</xdr:colOff>
      <xdr:row>34</xdr:row>
      <xdr:rowOff>200025</xdr:rowOff>
    </xdr:to>
    <xdr:pic>
      <xdr:nvPicPr>
        <xdr:cNvPr id="159784" name="Picture 6">
          <a:extLst>
            <a:ext uri="{FF2B5EF4-FFF2-40B4-BE49-F238E27FC236}">
              <a16:creationId xmlns:a16="http://schemas.microsoft.com/office/drawing/2014/main" id="{9F9AB6EA-30A0-940E-B8BC-D33C965D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582400"/>
          <a:ext cx="457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40</xdr:row>
      <xdr:rowOff>285750</xdr:rowOff>
    </xdr:from>
    <xdr:to>
      <xdr:col>0</xdr:col>
      <xdr:colOff>600075</xdr:colOff>
      <xdr:row>42</xdr:row>
      <xdr:rowOff>28575</xdr:rowOff>
    </xdr:to>
    <xdr:pic>
      <xdr:nvPicPr>
        <xdr:cNvPr id="159785" name="Picture 7">
          <a:extLst>
            <a:ext uri="{FF2B5EF4-FFF2-40B4-BE49-F238E27FC236}">
              <a16:creationId xmlns:a16="http://schemas.microsoft.com/office/drawing/2014/main" id="{FC6948D7-3EBA-5348-6822-6E202529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4411325"/>
          <a:ext cx="4762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48</xdr:row>
      <xdr:rowOff>285750</xdr:rowOff>
    </xdr:from>
    <xdr:to>
      <xdr:col>0</xdr:col>
      <xdr:colOff>581025</xdr:colOff>
      <xdr:row>49</xdr:row>
      <xdr:rowOff>323850</xdr:rowOff>
    </xdr:to>
    <xdr:pic>
      <xdr:nvPicPr>
        <xdr:cNvPr id="159786" name="Picture 8">
          <a:extLst>
            <a:ext uri="{FF2B5EF4-FFF2-40B4-BE49-F238E27FC236}">
              <a16:creationId xmlns:a16="http://schemas.microsoft.com/office/drawing/2014/main" id="{46855403-3002-437E-74E9-F2E2FBF1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715452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161924</xdr:colOff>
      <xdr:row>56</xdr:row>
      <xdr:rowOff>261504</xdr:rowOff>
    </xdr:from>
    <xdr:to>
      <xdr:col>0</xdr:col>
      <xdr:colOff>512825</xdr:colOff>
      <xdr:row>58</xdr:row>
      <xdr:rowOff>86590</xdr:rowOff>
    </xdr:to>
    <xdr:sp macro="" textlink="">
      <xdr:nvSpPr>
        <xdr:cNvPr id="95" name="WordArt 9">
          <a:extLst>
            <a:ext uri="{FF2B5EF4-FFF2-40B4-BE49-F238E27FC236}">
              <a16:creationId xmlns:a16="http://schemas.microsoft.com/office/drawing/2014/main" id="{59812F38-4CB7-D9B1-77A1-793CC6858CC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0499" y="19873479"/>
          <a:ext cx="398320" cy="510886"/>
        </a:xfrm>
        <a:prstGeom prst="rect">
          <a:avLst/>
        </a:prstGeom>
        <a:solidFill>
          <a:schemeClr val="bg1"/>
        </a:solidFill>
      </xdr:spPr>
      <xdr:txBody>
        <a:bodyPr wrap="none" fromWordArt="1">
          <a:prstTxWarp prst="textPlain">
            <a:avLst>
              <a:gd name="adj" fmla="val 38680"/>
            </a:avLst>
          </a:prstTxWarp>
        </a:bodyPr>
        <a:lstStyle/>
        <a:p>
          <a:pPr algn="ctr" rtl="0"/>
          <a:r>
            <a:rPr lang="ko-KR" altLang="en-US" sz="2000" kern="10" spc="0">
              <a:ln w="9525">
                <a:noFill/>
                <a:round/>
                <a:headEnd/>
                <a:tailEnd/>
              </a:ln>
              <a:solidFill>
                <a:srgbClr val="008080"/>
              </a:solidFill>
              <a:effectLst>
                <a:outerShdw dist="35921" dir="2700000" algn="ctr" rotWithShape="0">
                  <a:srgbClr val="C0C0C0"/>
                </a:outerShdw>
              </a:effectLst>
              <a:latin typeface="HY엽서M"/>
              <a:ea typeface="HY엽서M"/>
            </a:rPr>
            <a:t>일</a:t>
          </a:r>
        </a:p>
      </xdr:txBody>
    </xdr:sp>
    <xdr:clientData/>
  </xdr:twoCellAnchor>
  <xdr:twoCellAnchor>
    <xdr:from>
      <xdr:col>0</xdr:col>
      <xdr:colOff>136075</xdr:colOff>
      <xdr:row>48</xdr:row>
      <xdr:rowOff>155054</xdr:rowOff>
    </xdr:from>
    <xdr:to>
      <xdr:col>0</xdr:col>
      <xdr:colOff>689886</xdr:colOff>
      <xdr:row>50</xdr:row>
      <xdr:rowOff>209482</xdr:rowOff>
    </xdr:to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47BBE2F-666E-1169-296D-3DDD313C347E}"/>
            </a:ext>
          </a:extLst>
        </xdr:cNvPr>
        <xdr:cNvSpPr txBox="1"/>
      </xdr:nvSpPr>
      <xdr:spPr>
        <a:xfrm>
          <a:off x="155125" y="17023829"/>
          <a:ext cx="639536" cy="7402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1500" b="1"/>
            <a:t>토</a:t>
          </a:r>
        </a:p>
      </xdr:txBody>
    </xdr:sp>
    <xdr:clientData/>
  </xdr:twoCellAnchor>
  <xdr:twoCellAnchor editAs="oneCell">
    <xdr:from>
      <xdr:col>0</xdr:col>
      <xdr:colOff>123825</xdr:colOff>
      <xdr:row>24</xdr:row>
      <xdr:rowOff>219075</xdr:rowOff>
    </xdr:from>
    <xdr:to>
      <xdr:col>0</xdr:col>
      <xdr:colOff>590550</xdr:colOff>
      <xdr:row>25</xdr:row>
      <xdr:rowOff>161925</xdr:rowOff>
    </xdr:to>
    <xdr:pic>
      <xdr:nvPicPr>
        <xdr:cNvPr id="159789" name="Picture 5">
          <a:extLst>
            <a:ext uri="{FF2B5EF4-FFF2-40B4-BE49-F238E27FC236}">
              <a16:creationId xmlns:a16="http://schemas.microsoft.com/office/drawing/2014/main" id="{5DCA7ACB-0F32-352E-F1F8-E0C41D9A4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858250"/>
          <a:ext cx="466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32</xdr:row>
      <xdr:rowOff>200025</xdr:rowOff>
    </xdr:from>
    <xdr:to>
      <xdr:col>0</xdr:col>
      <xdr:colOff>542925</xdr:colOff>
      <xdr:row>34</xdr:row>
      <xdr:rowOff>200025</xdr:rowOff>
    </xdr:to>
    <xdr:pic>
      <xdr:nvPicPr>
        <xdr:cNvPr id="159790" name="Picture 6">
          <a:extLst>
            <a:ext uri="{FF2B5EF4-FFF2-40B4-BE49-F238E27FC236}">
              <a16:creationId xmlns:a16="http://schemas.microsoft.com/office/drawing/2014/main" id="{118478B0-98C9-6907-56CD-54602C7E4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582400"/>
          <a:ext cx="457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48</xdr:row>
      <xdr:rowOff>266700</xdr:rowOff>
    </xdr:from>
    <xdr:to>
      <xdr:col>0</xdr:col>
      <xdr:colOff>619125</xdr:colOff>
      <xdr:row>49</xdr:row>
      <xdr:rowOff>285750</xdr:rowOff>
    </xdr:to>
    <xdr:pic>
      <xdr:nvPicPr>
        <xdr:cNvPr id="159791" name="Picture 8">
          <a:extLst>
            <a:ext uri="{FF2B5EF4-FFF2-40B4-BE49-F238E27FC236}">
              <a16:creationId xmlns:a16="http://schemas.microsoft.com/office/drawing/2014/main" id="{F0B9BF07-0156-BB7B-7DFC-04F7D8F51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7135475"/>
          <a:ext cx="466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161924</xdr:colOff>
      <xdr:row>56</xdr:row>
      <xdr:rowOff>261504</xdr:rowOff>
    </xdr:from>
    <xdr:to>
      <xdr:col>0</xdr:col>
      <xdr:colOff>512825</xdr:colOff>
      <xdr:row>58</xdr:row>
      <xdr:rowOff>86590</xdr:rowOff>
    </xdr:to>
    <xdr:sp macro="" textlink="">
      <xdr:nvSpPr>
        <xdr:cNvPr id="106" name="WordArt 9">
          <a:extLst>
            <a:ext uri="{FF2B5EF4-FFF2-40B4-BE49-F238E27FC236}">
              <a16:creationId xmlns:a16="http://schemas.microsoft.com/office/drawing/2014/main" id="{BBC97C89-AEF5-E751-BEF0-046B63CD54D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0499" y="19873479"/>
          <a:ext cx="398320" cy="510886"/>
        </a:xfrm>
        <a:prstGeom prst="rect">
          <a:avLst/>
        </a:prstGeom>
        <a:solidFill>
          <a:schemeClr val="bg1"/>
        </a:solidFill>
      </xdr:spPr>
      <xdr:txBody>
        <a:bodyPr wrap="none" fromWordArt="1">
          <a:prstTxWarp prst="textPlain">
            <a:avLst>
              <a:gd name="adj" fmla="val 38680"/>
            </a:avLst>
          </a:prstTxWarp>
        </a:bodyPr>
        <a:lstStyle/>
        <a:p>
          <a:pPr algn="ctr" rtl="0"/>
          <a:r>
            <a:rPr lang="ko-KR" altLang="en-US" sz="2000" kern="10" spc="0">
              <a:ln w="9525">
                <a:noFill/>
                <a:round/>
                <a:headEnd/>
                <a:tailEnd/>
              </a:ln>
              <a:solidFill>
                <a:srgbClr val="008080"/>
              </a:solidFill>
              <a:effectLst>
                <a:outerShdw dist="35921" dir="2700000" algn="ctr" rotWithShape="0">
                  <a:srgbClr val="C0C0C0"/>
                </a:outerShdw>
              </a:effectLst>
              <a:latin typeface="HY엽서M"/>
              <a:ea typeface="HY엽서M"/>
            </a:rPr>
            <a:t>일</a:t>
          </a:r>
        </a:p>
      </xdr:txBody>
    </xdr:sp>
    <xdr:clientData/>
  </xdr:twoCellAnchor>
  <xdr:twoCellAnchor editAs="oneCell">
    <xdr:from>
      <xdr:col>0</xdr:col>
      <xdr:colOff>257175</xdr:colOff>
      <xdr:row>40</xdr:row>
      <xdr:rowOff>200025</xdr:rowOff>
    </xdr:from>
    <xdr:to>
      <xdr:col>1</xdr:col>
      <xdr:colOff>28575</xdr:colOff>
      <xdr:row>42</xdr:row>
      <xdr:rowOff>47625</xdr:rowOff>
    </xdr:to>
    <xdr:pic>
      <xdr:nvPicPr>
        <xdr:cNvPr id="159793" name="Picture 7">
          <a:extLst>
            <a:ext uri="{FF2B5EF4-FFF2-40B4-BE49-F238E27FC236}">
              <a16:creationId xmlns:a16="http://schemas.microsoft.com/office/drawing/2014/main" id="{E365A8CD-6163-7CBF-9605-06554ADB7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4325600"/>
          <a:ext cx="476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47</xdr:row>
      <xdr:rowOff>200025</xdr:rowOff>
    </xdr:from>
    <xdr:to>
      <xdr:col>1</xdr:col>
      <xdr:colOff>28575</xdr:colOff>
      <xdr:row>49</xdr:row>
      <xdr:rowOff>47625</xdr:rowOff>
    </xdr:to>
    <xdr:pic>
      <xdr:nvPicPr>
        <xdr:cNvPr id="159794" name="Picture 7">
          <a:extLst>
            <a:ext uri="{FF2B5EF4-FFF2-40B4-BE49-F238E27FC236}">
              <a16:creationId xmlns:a16="http://schemas.microsoft.com/office/drawing/2014/main" id="{534A8255-1CAE-1FA7-CA3C-CC93C6712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6725900"/>
          <a:ext cx="476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47</xdr:row>
      <xdr:rowOff>200025</xdr:rowOff>
    </xdr:from>
    <xdr:to>
      <xdr:col>1</xdr:col>
      <xdr:colOff>28575</xdr:colOff>
      <xdr:row>49</xdr:row>
      <xdr:rowOff>47625</xdr:rowOff>
    </xdr:to>
    <xdr:pic>
      <xdr:nvPicPr>
        <xdr:cNvPr id="159795" name="Picture 7">
          <a:extLst>
            <a:ext uri="{FF2B5EF4-FFF2-40B4-BE49-F238E27FC236}">
              <a16:creationId xmlns:a16="http://schemas.microsoft.com/office/drawing/2014/main" id="{9D6A3179-6368-4BF5-EE7E-09F0DB23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6725900"/>
          <a:ext cx="476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40</xdr:row>
      <xdr:rowOff>200025</xdr:rowOff>
    </xdr:from>
    <xdr:to>
      <xdr:col>1</xdr:col>
      <xdr:colOff>28575</xdr:colOff>
      <xdr:row>42</xdr:row>
      <xdr:rowOff>47625</xdr:rowOff>
    </xdr:to>
    <xdr:pic>
      <xdr:nvPicPr>
        <xdr:cNvPr id="159796" name="Picture 7">
          <a:extLst>
            <a:ext uri="{FF2B5EF4-FFF2-40B4-BE49-F238E27FC236}">
              <a16:creationId xmlns:a16="http://schemas.microsoft.com/office/drawing/2014/main" id="{237ABA6A-3765-3B7E-CC29-A2AD4B08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4325600"/>
          <a:ext cx="476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40</xdr:row>
      <xdr:rowOff>200025</xdr:rowOff>
    </xdr:from>
    <xdr:to>
      <xdr:col>1</xdr:col>
      <xdr:colOff>28575</xdr:colOff>
      <xdr:row>42</xdr:row>
      <xdr:rowOff>47625</xdr:rowOff>
    </xdr:to>
    <xdr:pic>
      <xdr:nvPicPr>
        <xdr:cNvPr id="159797" name="Picture 7">
          <a:extLst>
            <a:ext uri="{FF2B5EF4-FFF2-40B4-BE49-F238E27FC236}">
              <a16:creationId xmlns:a16="http://schemas.microsoft.com/office/drawing/2014/main" id="{BE3C3EAC-FF6E-7E85-69AF-88CAADC43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4325600"/>
          <a:ext cx="476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44714-FDC4-48BA-A4FB-8A0B829E7E5E}">
  <sheetPr>
    <pageSetUpPr fitToPage="1"/>
  </sheetPr>
  <dimension ref="A3:P67"/>
  <sheetViews>
    <sheetView showGridLines="0" tabSelected="1" zoomScale="50" zoomScaleNormal="50" workbookViewId="0">
      <selection activeCell="C7" sqref="C7:D7"/>
    </sheetView>
  </sheetViews>
  <sheetFormatPr defaultColWidth="9.90234375" defaultRowHeight="35.25" customHeight="1" x14ac:dyDescent="0.25"/>
  <cols>
    <col min="1" max="1" width="11.140625" style="1" customWidth="1"/>
    <col min="2" max="2" width="11.015625" style="11" customWidth="1"/>
    <col min="3" max="16" width="18.8125" style="1" customWidth="1"/>
    <col min="17" max="16384" width="9.90234375" style="1"/>
  </cols>
  <sheetData>
    <row r="3" spans="2:16" ht="35.25" customHeight="1" x14ac:dyDescent="0.25">
      <c r="P3" s="16" t="str">
        <f>'2.3'!A2</f>
        <v>2026년 7월 13일(월) ~ 2026년 7월 19일(일)</v>
      </c>
    </row>
    <row r="4" spans="2:16" s="2" customFormat="1" ht="35.25" hidden="1" customHeight="1" x14ac:dyDescent="0.25">
      <c r="B4" s="12"/>
      <c r="C4" s="3"/>
    </row>
    <row r="5" spans="2:16" s="2" customFormat="1" ht="35.25" hidden="1" customHeight="1" x14ac:dyDescent="0.25">
      <c r="B5" s="12"/>
    </row>
    <row r="6" spans="2:16" s="2" customFormat="1" ht="35.25" customHeight="1" x14ac:dyDescent="0.25">
      <c r="B6" s="104" t="s">
        <v>1</v>
      </c>
      <c r="C6" s="98">
        <v>46216</v>
      </c>
      <c r="D6" s="99"/>
      <c r="E6" s="98">
        <f>C6+1</f>
        <v>46217</v>
      </c>
      <c r="F6" s="99"/>
      <c r="G6" s="98">
        <f>C6+2</f>
        <v>46218</v>
      </c>
      <c r="H6" s="99"/>
      <c r="I6" s="98">
        <f>C6+3</f>
        <v>46219</v>
      </c>
      <c r="J6" s="99"/>
      <c r="K6" s="98">
        <f>C6+4</f>
        <v>46220</v>
      </c>
      <c r="L6" s="99"/>
      <c r="M6" s="98">
        <f>C6+5</f>
        <v>46221</v>
      </c>
      <c r="N6" s="99"/>
      <c r="O6" s="98">
        <f>C6+6</f>
        <v>46222</v>
      </c>
      <c r="P6" s="99"/>
    </row>
    <row r="7" spans="2:16" s="2" customFormat="1" ht="35.25" customHeight="1" thickBot="1" x14ac:dyDescent="0.3">
      <c r="B7" s="105"/>
      <c r="C7" s="100">
        <v>7</v>
      </c>
      <c r="D7" s="101"/>
      <c r="E7" s="102">
        <f>C$7+8</f>
        <v>15</v>
      </c>
      <c r="F7" s="103"/>
      <c r="G7" s="102">
        <f>E$7+8</f>
        <v>23</v>
      </c>
      <c r="H7" s="103"/>
      <c r="I7" s="102">
        <f>G$7+8</f>
        <v>31</v>
      </c>
      <c r="J7" s="103"/>
      <c r="K7" s="102">
        <f>I$7+8</f>
        <v>39</v>
      </c>
      <c r="L7" s="103"/>
      <c r="M7" s="102">
        <f>K$7+8</f>
        <v>47</v>
      </c>
      <c r="N7" s="103"/>
      <c r="O7" s="102">
        <f>M$7+8</f>
        <v>55</v>
      </c>
      <c r="P7" s="103"/>
    </row>
    <row r="8" spans="2:16" s="2" customFormat="1" ht="66.75" customHeight="1" thickTop="1" x14ac:dyDescent="0.25">
      <c r="B8" s="106" t="s">
        <v>2</v>
      </c>
      <c r="C8" s="108" t="str">
        <f t="shared" ref="C8:C14" ca="1" si="0">IF(INDIRECT("'2.3'!"&amp;ADDRESS($C$7+MOD(ROW(),8),2),TRUE)=0,"",INDIRECT("'2.3'!"&amp;ADDRESS($C$7+MOD(ROW(),8),2),TRUE))</f>
        <v>순두부찌개(대두:외국산)</v>
      </c>
      <c r="D8" s="109"/>
      <c r="E8" s="110" t="str">
        <f t="shared" ref="E8:E14" ca="1" si="1">IF(INDIRECT("'2.3'!"&amp;ADDRESS($E$7+MOD(ROW(),8),2),TRUE)=0,"",INDIRECT("'2.3'!"&amp;ADDRESS($E$7+MOD(ROW(),8),2),TRUE))</f>
        <v>조갯살미역국</v>
      </c>
      <c r="F8" s="111"/>
      <c r="G8" s="108" t="str">
        <f t="shared" ref="G8:G14" ca="1" si="2">IF(INDIRECT("'2.3'!"&amp;ADDRESS($G$7+MOD(ROW(),8),2),TRUE)=0,"",INDIRECT("'2.3'!"&amp;ADDRESS($G$7+MOD(ROW(),8),2),TRUE))</f>
        <v>소고기무국(우육:호주산)</v>
      </c>
      <c r="H8" s="109"/>
      <c r="I8" s="110" t="str">
        <f t="shared" ref="I8:I14" ca="1" si="3">IF(INDIRECT("'2.3'!"&amp;ADDRESS($I$7+MOD(ROW(),8),2),TRUE)=0,"",INDIRECT("'2.3'!"&amp;ADDRESS($I$7+MOD(ROW(),8),2),TRUE))</f>
        <v>시금치된장국</v>
      </c>
      <c r="J8" s="111"/>
      <c r="K8" s="110" t="str">
        <f t="shared" ref="K8:K14" ca="1" si="4">IF(INDIRECT("'2.3'!"&amp;ADDRESS($K$7+MOD(ROW(),8),2),TRUE)=0,"",INDIRECT("'2.3'!"&amp;ADDRESS($K$7+MOD(ROW(),8),2),TRUE))</f>
        <v>들깨무채국</v>
      </c>
      <c r="L8" s="111"/>
      <c r="M8" s="110" t="str">
        <f t="shared" ref="M8:M14" ca="1" si="5">IF(INDIRECT("'2.3'!"&amp;ADDRESS($M$7+MOD(ROW(),8),2),TRUE)=0,"",INDIRECT("'2.3'!"&amp;ADDRESS($M$7+MOD(ROW(),8),2),TRUE))</f>
        <v>열무된장국</v>
      </c>
      <c r="N8" s="111"/>
      <c r="O8" s="108" t="str">
        <f ca="1">IF(INDIRECT("'2.3'!"&amp;ADDRESS($O$7+MOD(ROW(),8),2),TRUE)=0,"",INDIRECT("'2.3'!"&amp;ADDRESS($O$7+MOD(ROW(),8),2),TRUE))</f>
        <v>맑은버섯국</v>
      </c>
      <c r="P8" s="109"/>
    </row>
    <row r="9" spans="2:16" s="2" customFormat="1" ht="72" customHeight="1" x14ac:dyDescent="0.25">
      <c r="B9" s="106"/>
      <c r="C9" s="110" t="str">
        <f t="shared" ca="1" si="0"/>
        <v>우육장조림(우육:호주산)</v>
      </c>
      <c r="D9" s="111"/>
      <c r="E9" s="110" t="str">
        <f t="shared" ca="1" si="1"/>
        <v>성대오븐구이</v>
      </c>
      <c r="F9" s="111"/>
      <c r="G9" s="110" t="str">
        <f t="shared" ca="1" si="2"/>
        <v>계란장조림</v>
      </c>
      <c r="H9" s="111"/>
      <c r="I9" s="110" t="str">
        <f t="shared" ca="1" si="3"/>
        <v>연두부(대두:외국산)*일회용간장</v>
      </c>
      <c r="J9" s="111"/>
      <c r="K9" s="110" t="str">
        <f t="shared" ca="1" si="4"/>
        <v>브로컬리계란찜</v>
      </c>
      <c r="L9" s="111"/>
      <c r="M9" s="110" t="str">
        <f t="shared" ca="1" si="5"/>
        <v>백조기구이(조기:국내산)</v>
      </c>
      <c r="N9" s="111"/>
      <c r="O9" s="110" t="str">
        <f ca="1">IF(INDIRECT("'2.3'!"&amp;ADDRESS($O$7+MOD(ROW(),8),2),TRUE)=0,"",INDIRECT("'2.3'!"&amp;ADDRESS($O$7+MOD(ROW(),8),2),TRUE))</f>
        <v>닭살장조림(닭:국내산)</v>
      </c>
      <c r="P9" s="111"/>
    </row>
    <row r="10" spans="2:16" s="2" customFormat="1" ht="68.25" customHeight="1" x14ac:dyDescent="0.25">
      <c r="B10" s="106"/>
      <c r="C10" s="110" t="str">
        <f t="shared" ca="1" si="0"/>
        <v>도라지초무침</v>
      </c>
      <c r="D10" s="111"/>
      <c r="E10" s="110" t="str">
        <f t="shared" ca="1" si="1"/>
        <v>시래기지짐</v>
      </c>
      <c r="F10" s="111"/>
      <c r="G10" s="110" t="str">
        <f t="shared" ca="1" si="2"/>
        <v>고추잎지</v>
      </c>
      <c r="H10" s="111"/>
      <c r="I10" s="112" t="str">
        <f t="shared" ca="1" si="3"/>
        <v>얼갈이나물</v>
      </c>
      <c r="J10" s="113"/>
      <c r="K10" s="110" t="str">
        <f t="shared" ca="1" si="4"/>
        <v>흰강낭콩조림</v>
      </c>
      <c r="L10" s="111"/>
      <c r="M10" s="112" t="str">
        <f t="shared" ca="1" si="5"/>
        <v>알감자조림</v>
      </c>
      <c r="N10" s="113"/>
      <c r="O10" s="110" t="str">
        <f ca="1">IF(INDIRECT("'2.3'!"&amp;ADDRESS($O$7+MOD(ROW(),8),2),TRUE)=0,"",INDIRECT("'2.3'!"&amp;ADDRESS($O$7+MOD(ROW(),8),2),TRUE))</f>
        <v>숙주나물</v>
      </c>
      <c r="P10" s="111"/>
    </row>
    <row r="11" spans="2:16" s="2" customFormat="1" ht="39.75" customHeight="1" x14ac:dyDescent="0.25">
      <c r="B11" s="106"/>
      <c r="C11" s="112" t="str">
        <f t="shared" ca="1" si="0"/>
        <v>도시락김</v>
      </c>
      <c r="D11" s="113"/>
      <c r="E11" s="112" t="str">
        <f t="shared" ca="1" si="1"/>
        <v>건파래자반</v>
      </c>
      <c r="F11" s="113"/>
      <c r="G11" s="112" t="str">
        <f t="shared" ca="1" si="2"/>
        <v>도시락김</v>
      </c>
      <c r="H11" s="113"/>
      <c r="I11" s="110" t="str">
        <f t="shared" ca="1" si="3"/>
        <v>건파래자반</v>
      </c>
      <c r="J11" s="111"/>
      <c r="K11" s="110" t="str">
        <f t="shared" ca="1" si="4"/>
        <v>도시락김</v>
      </c>
      <c r="L11" s="111"/>
      <c r="M11" s="112" t="str">
        <f t="shared" ca="1" si="5"/>
        <v>건파래자반</v>
      </c>
      <c r="N11" s="113"/>
      <c r="O11" s="110" t="str">
        <f ca="1">IF(INDIRECT("'2.3'!"&amp;ADDRESS($O$7+MOD(ROW(),8),2),TRUE)=0,"",INDIRECT("'2.3'!"&amp;ADDRESS($O$7+MOD(ROW(),8),2),TRUE))</f>
        <v>도시락김</v>
      </c>
      <c r="P11" s="111"/>
    </row>
    <row r="12" spans="2:16" s="2" customFormat="1" ht="39.75" customHeight="1" x14ac:dyDescent="0.25">
      <c r="B12" s="107"/>
      <c r="C12" s="114" t="str">
        <f t="shared" ca="1" si="0"/>
        <v>포기김치(배추,고추분:국내산)</v>
      </c>
      <c r="D12" s="115"/>
      <c r="E12" s="114" t="str">
        <f t="shared" ca="1" si="1"/>
        <v>포기김치(배추,고추분:국내산)</v>
      </c>
      <c r="F12" s="115"/>
      <c r="G12" s="114" t="str">
        <f t="shared" ca="1" si="2"/>
        <v>포기김치(배추,고추분:국내산)</v>
      </c>
      <c r="H12" s="115"/>
      <c r="I12" s="114" t="str">
        <f t="shared" ca="1" si="3"/>
        <v>포기김치(배추,고추분:국내산)</v>
      </c>
      <c r="J12" s="115"/>
      <c r="K12" s="114" t="str">
        <f t="shared" ca="1" si="4"/>
        <v>포기김치(배추,고추분:국내산)</v>
      </c>
      <c r="L12" s="115"/>
      <c r="M12" s="114" t="str">
        <f t="shared" ca="1" si="5"/>
        <v>포기김치(배추,고추분:국내산)</v>
      </c>
      <c r="N12" s="115"/>
      <c r="O12" s="114" t="str">
        <f ca="1">IF(INDIRECT("'2.3'!"&amp;ADDRESS($O$7+MOD(ROW(),8),2),TRUE)=0,"",INDIRECT("'2.3'!"&amp;ADDRESS($O$7+MOD(ROW(),8),2),TRUE))</f>
        <v>포기김치(배추,고추분:국내산)</v>
      </c>
      <c r="P12" s="115"/>
    </row>
    <row r="13" spans="2:16" s="2" customFormat="1" ht="39.75" customHeight="1" x14ac:dyDescent="0.25">
      <c r="B13" s="26" t="s">
        <v>0</v>
      </c>
      <c r="C13" s="116" t="str">
        <f>'2.3'!B12</f>
        <v>흰죽</v>
      </c>
      <c r="D13" s="117"/>
      <c r="E13" s="116" t="str">
        <f>'2.3'!B20</f>
        <v>흰죽</v>
      </c>
      <c r="F13" s="117"/>
      <c r="G13" s="116" t="str">
        <f>'2.3'!B28</f>
        <v>흰죽</v>
      </c>
      <c r="H13" s="117"/>
      <c r="I13" s="116" t="str">
        <f>'2.3'!B36</f>
        <v>흰죽</v>
      </c>
      <c r="J13" s="117"/>
      <c r="K13" s="116" t="str">
        <f>'2.3'!B44</f>
        <v>흰죽</v>
      </c>
      <c r="L13" s="117"/>
      <c r="M13" s="116" t="str">
        <f>'2.3'!B52</f>
        <v>흰죽</v>
      </c>
      <c r="N13" s="117"/>
      <c r="O13" s="116" t="str">
        <f>'2.3'!B60</f>
        <v>흰죽</v>
      </c>
      <c r="P13" s="117"/>
    </row>
    <row r="14" spans="2:16" s="2" customFormat="1" ht="39.75" customHeight="1" x14ac:dyDescent="0.25">
      <c r="B14" s="27" t="s">
        <v>3</v>
      </c>
      <c r="C14" s="116" t="str">
        <f t="shared" ca="1" si="0"/>
        <v>위쎈</v>
      </c>
      <c r="D14" s="117"/>
      <c r="E14" s="116" t="str">
        <f t="shared" ca="1" si="1"/>
        <v>바나나</v>
      </c>
      <c r="F14" s="117"/>
      <c r="G14" s="116" t="str">
        <f t="shared" ca="1" si="2"/>
        <v>떠먹는요거트(딸기)</v>
      </c>
      <c r="H14" s="117"/>
      <c r="I14" s="116" t="str">
        <f t="shared" ca="1" si="3"/>
        <v>토마토</v>
      </c>
      <c r="J14" s="117"/>
      <c r="K14" s="116" t="str">
        <f t="shared" ca="1" si="4"/>
        <v>단팥빵</v>
      </c>
      <c r="L14" s="117"/>
      <c r="M14" s="116" t="str">
        <f t="shared" ca="1" si="5"/>
        <v>비피더스블루베리</v>
      </c>
      <c r="N14" s="117"/>
      <c r="O14" s="116" t="str">
        <f ca="1">IF(INDIRECT("'2.3'!"&amp;ADDRESS($O$7+MOD(ROW(),8),2),TRUE)=0,"",INDIRECT("'2.3'!"&amp;ADDRESS($O$7+MOD(ROW(),8),2),TRUE))</f>
        <v>사과</v>
      </c>
      <c r="P14" s="117"/>
    </row>
    <row r="15" spans="2:16" s="2" customFormat="1" ht="20.100000000000001" customHeight="1" x14ac:dyDescent="0.25">
      <c r="B15" s="28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22"/>
      <c r="N15" s="23"/>
      <c r="O15" s="135"/>
      <c r="P15" s="136"/>
    </row>
    <row r="16" spans="2:16" s="2" customFormat="1" ht="68.099999999999994" customHeight="1" x14ac:dyDescent="0.25">
      <c r="B16" s="119" t="s">
        <v>4</v>
      </c>
      <c r="C16" s="120" t="str">
        <f t="shared" ref="C16:C22" ca="1" si="6">IF(INDIRECT("'2.3'!"&amp;ADDRESS($C$7+MOD(ROW(),8),4),TRUE)=0,"",INDIRECT("'2.3'!"&amp;ADDRESS($C$7+MOD(ROW(),8),4),TRUE))</f>
        <v>콩나물국</v>
      </c>
      <c r="D16" s="121"/>
      <c r="E16" s="120" t="str">
        <f ca="1">IF(INDIRECT("'2.3'!"&amp;ADDRESS($E$7+MOD(ROW(),8),4),TRUE)=0,"",INDIRECT("'2.3'!"&amp;ADDRESS($E$7+MOD(ROW(),8),4),TRUE))</f>
        <v>계란파국</v>
      </c>
      <c r="F16" s="121"/>
      <c r="G16" s="122" t="str">
        <f t="shared" ref="G16:G22" ca="1" si="7">IF(INDIRECT("'2.3'!"&amp;ADDRESS($G$7+MOD(ROW(),8),4),TRUE)=0,"",INDIRECT("'2.3'!"&amp;ADDRESS($G$7+MOD(ROW(),8),4),TRUE))</f>
        <v>단각탕&amp;죽(닭:국내산)</v>
      </c>
      <c r="H16" s="122"/>
      <c r="I16" s="120" t="str">
        <f t="shared" ref="I16:I22" ca="1" si="8">IF(INDIRECT("'2.3'!"&amp;ADDRESS($I$7+MOD(ROW(),8),4),TRUE)=0,"",INDIRECT("'2.3'!"&amp;ADDRESS($I$7+MOD(ROW(),8),4),TRUE))</f>
        <v>알탕(명란:미국,고니:미국,러시아)</v>
      </c>
      <c r="J16" s="122"/>
      <c r="K16" s="120" t="str">
        <f t="shared" ref="K16:K22" ca="1" si="9">IF(INDIRECT("'2.3'!"&amp;ADDRESS($K$7+MOD(ROW(),8),4),TRUE)=0,"",INDIRECT("'2.3'!"&amp;ADDRESS($K$7+MOD(ROW(),8),4),TRUE))</f>
        <v>오이냉국</v>
      </c>
      <c r="L16" s="121"/>
      <c r="M16" s="120" t="str">
        <f t="shared" ref="M16:M22" ca="1" si="10">IF(INDIRECT("'2.3'!"&amp;ADDRESS($M$7+MOD(ROW(),8),4),TRUE)=0,"",INDIRECT("'2.3'!"&amp;ADDRESS($M$7+MOD(ROW(),8),4),TRUE))</f>
        <v>북어채무국</v>
      </c>
      <c r="N16" s="121"/>
      <c r="O16" s="120" t="str">
        <f t="shared" ref="O16:O22" ca="1" si="11">IF(INDIRECT("'2.3'!"&amp;ADDRESS($O$7+MOD(ROW(),8),4),TRUE)=0,"",INDIRECT("'2.3'!"&amp;ADDRESS($O$7+MOD(ROW(),8),4),TRUE))</f>
        <v>얼갈이된장국</v>
      </c>
      <c r="P16" s="121"/>
    </row>
    <row r="17" spans="1:16" s="2" customFormat="1" ht="66" customHeight="1" x14ac:dyDescent="0.25">
      <c r="B17" s="106"/>
      <c r="C17" s="110" t="str">
        <f t="shared" ca="1" si="6"/>
        <v>치즈듬뿍포켓돈가스&amp;케찹(돈육:국산)</v>
      </c>
      <c r="D17" s="118"/>
      <c r="E17" s="110" t="str">
        <f ca="1">IF(INDIRECT("'2.3'!"&amp;ADDRESS($E$7+MOD(ROW(),8),4),TRUE)=0,"",INDIRECT("'2.3'!"&amp;ADDRESS($E$7+MOD(ROW(),8),4),TRUE))</f>
        <v>하이라이스(돈육:국내산)</v>
      </c>
      <c r="F17" s="111"/>
      <c r="G17" s="118" t="str">
        <f t="shared" ca="1" si="7"/>
        <v>오징어젓무침(오징어:중국산)</v>
      </c>
      <c r="H17" s="118"/>
      <c r="I17" s="110" t="str">
        <f t="shared" ca="1" si="8"/>
        <v>지코바숯불닭갈비(닭:국내산)</v>
      </c>
      <c r="J17" s="118"/>
      <c r="K17" s="110" t="str">
        <f t="shared" ca="1" si="9"/>
        <v>마파두부(대두:외국,돈육:국산)</v>
      </c>
      <c r="L17" s="111"/>
      <c r="M17" s="118" t="str">
        <f t="shared" ca="1" si="10"/>
        <v>고기산적(돈육,계육:국산)</v>
      </c>
      <c r="N17" s="111"/>
      <c r="O17" s="110" t="str">
        <f t="shared" ca="1" si="11"/>
        <v>매콤두부조림(대두:외국산)</v>
      </c>
      <c r="P17" s="111"/>
    </row>
    <row r="18" spans="1:16" s="2" customFormat="1" ht="63.75" customHeight="1" x14ac:dyDescent="0.25">
      <c r="B18" s="106"/>
      <c r="C18" s="110" t="str">
        <f t="shared" ca="1" si="6"/>
        <v>멕시칸샐러드(돈육:국산,외국,닭:국산)</v>
      </c>
      <c r="D18" s="111"/>
      <c r="E18" s="110" t="str">
        <f ca="1">IF(INDIRECT("'2.3'!"&amp;ADDRESS($E$7+MOD(ROW(),8),4),TRUE)=0,"",INDIRECT("'2.3'!"&amp;ADDRESS($E$7+MOD(ROW(),8),4),TRUE))</f>
        <v>칼집비엔나볶음(닭,돈육:국산)</v>
      </c>
      <c r="F18" s="111"/>
      <c r="G18" s="110" t="str">
        <f t="shared" ca="1" si="7"/>
        <v>연근호두조림</v>
      </c>
      <c r="H18" s="111"/>
      <c r="I18" s="110" t="str">
        <f t="shared" ca="1" si="8"/>
        <v>콘치즈오븐구이</v>
      </c>
      <c r="J18" s="118"/>
      <c r="K18" s="110" t="str">
        <f t="shared" ca="1" si="9"/>
        <v>왕만두찜(돈육:국내산)</v>
      </c>
      <c r="L18" s="111"/>
      <c r="M18" s="118" t="str">
        <f t="shared" ca="1" si="10"/>
        <v>콩나물당면초무침</v>
      </c>
      <c r="N18" s="111"/>
      <c r="O18" s="110" t="str">
        <f t="shared" ca="1" si="11"/>
        <v>참치야채볶음(참치:원양산)</v>
      </c>
      <c r="P18" s="111"/>
    </row>
    <row r="19" spans="1:16" s="2" customFormat="1" ht="39.75" customHeight="1" x14ac:dyDescent="0.25">
      <c r="B19" s="106"/>
      <c r="C19" s="110" t="str">
        <f t="shared" ca="1" si="6"/>
        <v>오이피클무침</v>
      </c>
      <c r="D19" s="118"/>
      <c r="E19" s="112" t="str">
        <f ca="1">IF(INDIRECT("'2.3'!"&amp;ADDRESS($E$7+MOD(ROW(),8),4),TRUE)=0,"",INDIRECT("'2.3'!"&amp;ADDRESS($E$7+MOD(ROW(),8),4),TRUE))</f>
        <v>실곤약야채무침</v>
      </c>
      <c r="F19" s="113"/>
      <c r="G19" s="118" t="str">
        <f t="shared" ca="1" si="7"/>
        <v>양상추샐러드&amp;드레싱</v>
      </c>
      <c r="H19" s="118"/>
      <c r="I19" s="110" t="str">
        <f t="shared" ca="1" si="8"/>
        <v>마늘종락교무침</v>
      </c>
      <c r="J19" s="118"/>
      <c r="K19" s="112" t="str">
        <f t="shared" ca="1" si="9"/>
        <v>참나물무침</v>
      </c>
      <c r="L19" s="113"/>
      <c r="M19" s="112" t="str">
        <f t="shared" ca="1" si="10"/>
        <v>시금치나물</v>
      </c>
      <c r="N19" s="113"/>
      <c r="O19" s="112" t="str">
        <f t="shared" ca="1" si="11"/>
        <v>양배추찜&amp;쌈장</v>
      </c>
      <c r="P19" s="113"/>
    </row>
    <row r="20" spans="1:16" s="2" customFormat="1" ht="39.75" customHeight="1" x14ac:dyDescent="0.25">
      <c r="B20" s="107"/>
      <c r="C20" s="114" t="str">
        <f t="shared" ca="1" si="6"/>
        <v>포기김치(배추,고추분:국내산)</v>
      </c>
      <c r="D20" s="123"/>
      <c r="E20" s="114" t="str">
        <f ca="1">IF(INDIRECT("'2.3'!"&amp;ADDRESS($E$7+MOD(ROW(),8),4),TRUE)=0,"",INDIRECT("'2.3'!"&amp;ADDRESS($E$7+MOD(ROW(),8),4),TRUE))</f>
        <v>포기김치(배추,고추분:국내산)</v>
      </c>
      <c r="F20" s="115"/>
      <c r="G20" s="114" t="str">
        <f t="shared" ca="1" si="7"/>
        <v>포기김치(배추,고추분:국내산)</v>
      </c>
      <c r="H20" s="115"/>
      <c r="I20" s="114" t="str">
        <f t="shared" ca="1" si="8"/>
        <v>포기김치(배추,고추분:국내산)</v>
      </c>
      <c r="J20" s="123"/>
      <c r="K20" s="124" t="str">
        <f t="shared" ca="1" si="9"/>
        <v>포기김치(배추,고추분:국내산)</v>
      </c>
      <c r="L20" s="125"/>
      <c r="M20" s="123" t="str">
        <f t="shared" ca="1" si="10"/>
        <v>포기김치(배추,고추분:국내산)</v>
      </c>
      <c r="N20" s="115"/>
      <c r="O20" s="114" t="str">
        <f t="shared" ca="1" si="11"/>
        <v>포기김치(배추,고추분:국내산)</v>
      </c>
      <c r="P20" s="115"/>
    </row>
    <row r="21" spans="1:16" s="2" customFormat="1" ht="32.25" x14ac:dyDescent="0.25">
      <c r="B21" s="29" t="s">
        <v>0</v>
      </c>
      <c r="C21" s="116" t="str">
        <f>'2.3'!D12</f>
        <v>브로컬리죽</v>
      </c>
      <c r="D21" s="117"/>
      <c r="E21" s="116" t="str">
        <f>'2.3'!D20</f>
        <v>표고버섯야채죽</v>
      </c>
      <c r="F21" s="117"/>
      <c r="G21" s="116" t="str">
        <f>'2.3'!D28</f>
        <v>참깨죽</v>
      </c>
      <c r="H21" s="117"/>
      <c r="I21" s="116" t="str">
        <f>'2.3'!D36</f>
        <v>땅콩죽</v>
      </c>
      <c r="J21" s="117"/>
      <c r="K21" s="116" t="str">
        <f>'2.3'!D44</f>
        <v>고구마죽</v>
      </c>
      <c r="L21" s="117"/>
      <c r="M21" s="116" t="str">
        <f>'2.3'!D52</f>
        <v>호박씨죽</v>
      </c>
      <c r="N21" s="117"/>
      <c r="O21" s="116" t="str">
        <f>'2.3'!D60</f>
        <v>야채죽</v>
      </c>
      <c r="P21" s="117"/>
    </row>
    <row r="22" spans="1:16" s="2" customFormat="1" ht="39.75" customHeight="1" x14ac:dyDescent="0.25">
      <c r="A22" s="4"/>
      <c r="B22" s="30" t="s">
        <v>3</v>
      </c>
      <c r="C22" s="116" t="str">
        <f t="shared" ca="1" si="6"/>
        <v>V19야채가득주스</v>
      </c>
      <c r="D22" s="117"/>
      <c r="E22" s="116" t="str">
        <f ca="1">IF(INDIRECT("'2.3'!"&amp;ADDRESS($E$7+MOD(ROW(),8),4),TRUE)=0,"",INDIRECT("'2.3'!"&amp;ADDRESS($E$7+MOD(ROW(),8),4),TRUE))</f>
        <v>삼육두유</v>
      </c>
      <c r="F22" s="117"/>
      <c r="G22" s="116" t="str">
        <f t="shared" ca="1" si="7"/>
        <v>카스타드</v>
      </c>
      <c r="H22" s="117"/>
      <c r="I22" s="116" t="str">
        <f t="shared" ca="1" si="8"/>
        <v>닥터캡슐</v>
      </c>
      <c r="J22" s="117"/>
      <c r="K22" s="116" t="str">
        <f t="shared" ca="1" si="9"/>
        <v>소화가잘되는흰우유</v>
      </c>
      <c r="L22" s="117"/>
      <c r="M22" s="116" t="str">
        <f t="shared" ca="1" si="10"/>
        <v>오렌지주스</v>
      </c>
      <c r="N22" s="117"/>
      <c r="O22" s="116" t="str">
        <f t="shared" ca="1" si="11"/>
        <v>액티비아드링크</v>
      </c>
      <c r="P22" s="117"/>
    </row>
    <row r="23" spans="1:16" s="2" customFormat="1" ht="20.100000000000001" customHeight="1" x14ac:dyDescent="0.25">
      <c r="A23" s="5"/>
      <c r="B23" s="31"/>
      <c r="C23" s="96"/>
      <c r="D23" s="96"/>
      <c r="E23" s="95"/>
      <c r="F23" s="95"/>
      <c r="G23" s="96"/>
      <c r="H23" s="96"/>
      <c r="I23" s="25"/>
      <c r="J23" s="21"/>
      <c r="K23" s="95"/>
      <c r="L23" s="95"/>
      <c r="M23" s="23"/>
      <c r="N23" s="23"/>
      <c r="O23" s="23"/>
      <c r="P23" s="24"/>
    </row>
    <row r="24" spans="1:16" s="2" customFormat="1" ht="66.75" customHeight="1" x14ac:dyDescent="0.25">
      <c r="A24" s="5"/>
      <c r="B24" s="119" t="s">
        <v>5</v>
      </c>
      <c r="C24" s="120" t="str">
        <f ca="1">IF(INDIRECT("'2.3'!"&amp;ADDRESS($C$7+MOD(ROW(),8),6),TRUE)=0,"",INDIRECT("'2.3'!"&amp;ADDRESS($C$7+MOD(ROW(),8),6),TRUE))</f>
        <v>소고기토란국(우육:호주산)</v>
      </c>
      <c r="D24" s="122"/>
      <c r="E24" s="120" t="str">
        <f ca="1">IF(INDIRECT("'2.3'!"&amp;ADDRESS($E$7+MOD(ROW(),8),6),TRUE)=0,"",INDIRECT("'2.3'!"&amp;ADDRESS($E$7+MOD(ROW(),8),6),TRUE))</f>
        <v>얼갈이된장국</v>
      </c>
      <c r="F24" s="121"/>
      <c r="G24" s="120" t="str">
        <f ca="1">IF(INDIRECT("'2.3'!"&amp;ADDRESS($G$7+MOD(ROW(),8),6),TRUE)=0,"",INDIRECT("'2.3'!"&amp;ADDRESS($G$7+MOD(ROW(),8),6),TRUE))</f>
        <v>종합어묵국(어육:외국)</v>
      </c>
      <c r="H24" s="121"/>
      <c r="I24" s="120" t="str">
        <f ca="1">IF(INDIRECT("'2.3'!"&amp;ADDRESS($I$7+MOD(ROW(),8),6),TRUE)=0,"",INDIRECT("'2.3'!"&amp;ADDRESS($I$7+MOD(ROW(),8),6),TRUE))</f>
        <v>등뼈탕(돈육:국내산)</v>
      </c>
      <c r="J24" s="121"/>
      <c r="K24" s="120" t="str">
        <f ca="1">IF(INDIRECT("'2.3'!"&amp;ADDRESS($K$7+MOD(ROW(),8),6),TRUE)=0,"",INDIRECT("'2.3'!"&amp;ADDRESS($K$7+MOD(ROW(),8),6),TRUE))</f>
        <v>참치김치찌개(참치:원양산)</v>
      </c>
      <c r="L24" s="121"/>
      <c r="M24" s="131" t="str">
        <f ca="1">IF(INDIRECT("'2.3'!"&amp;ADDRESS($M$7+MOD(ROW(),8),6),TRUE)=0,"",INDIRECT("'2.3'!"&amp;ADDRESS($M$7+MOD(ROW(),8),6),TRUE))</f>
        <v>들깨미역국</v>
      </c>
      <c r="N24" s="132"/>
      <c r="O24" s="131" t="str">
        <f ca="1">IF(INDIRECT("'2.3'!"&amp;ADDRESS($O$7+MOD(ROW(),8),6),TRUE)=0,"",INDIRECT("'2.3'!"&amp;ADDRESS($O$7+MOD(ROW(),8),6),TRUE))</f>
        <v>육개장(우육:호주산)</v>
      </c>
      <c r="P24" s="132"/>
    </row>
    <row r="25" spans="1:16" s="2" customFormat="1" ht="66" customHeight="1" x14ac:dyDescent="0.25">
      <c r="A25" s="5"/>
      <c r="B25" s="106"/>
      <c r="C25" s="110" t="str">
        <f ca="1">IF(INDIRECT("'2.3'!"&amp;ADDRESS($C$7+MOD(ROW(),8),6),TRUE)=0,"",INDIRECT("'2.3'!"&amp;ADDRESS($C$7+MOD(ROW(),8),6),TRUE))</f>
        <v>오징어야채볶음(오징어:원양산)</v>
      </c>
      <c r="D25" s="111"/>
      <c r="E25" s="110" t="str">
        <f ca="1">IF(INDIRECT("'2.3'!"&amp;ADDRESS($E$7+MOD(ROW(),8),6),TRUE)=0,"",INDIRECT("'2.3'!"&amp;ADDRESS($E$7+MOD(ROW(),8),6),TRUE))</f>
        <v>간장불고기(돈육:국내산)</v>
      </c>
      <c r="F25" s="111"/>
      <c r="G25" s="110" t="str">
        <f ca="1">IF(INDIRECT("'2.3'!"&amp;ADDRESS($G$7+MOD(ROW(),8),6),TRUE)=0,"",INDIRECT("'2.3'!"&amp;ADDRESS($G$7+MOD(ROW(),8),6),TRUE))</f>
        <v>멸치아몬드볶음</v>
      </c>
      <c r="H25" s="111"/>
      <c r="I25" s="118" t="str">
        <f ca="1">IF(INDIRECT("'2.3'!"&amp;ADDRESS($I$7+MOD(ROW(),8),6),TRUE)=0,"",INDIRECT("'2.3'!"&amp;ADDRESS($I$7+MOD(ROW(),8),6),TRUE))</f>
        <v>코다리무조림(코다리:러시아산)</v>
      </c>
      <c r="J25" s="111"/>
      <c r="K25" s="110" t="str">
        <f ca="1">IF(INDIRECT("'2.3'!"&amp;ADDRESS($K$7+MOD(ROW(),8),6),TRUE)=0,"",INDIRECT("'2.3'!"&amp;ADDRESS($K$7+MOD(ROW(),8),6),TRUE))</f>
        <v>우채파프리카망볶음(우육:호주산)</v>
      </c>
      <c r="L25" s="111"/>
      <c r="M25" s="129" t="str">
        <f ca="1">IF(INDIRECT("'2.3'!"&amp;ADDRESS($M$7+MOD(ROW(),8),6),TRUE)=0,"",INDIRECT("'2.3'!"&amp;ADDRESS($M$7+MOD(ROW(),8),6),TRUE))</f>
        <v>오리불고기(오리:국내산)</v>
      </c>
      <c r="N25" s="130"/>
      <c r="O25" s="129" t="str">
        <f ca="1">IF(INDIRECT("'2.3'!"&amp;ADDRESS($O$7+MOD(ROW(),8),6),TRUE)=0,"",INDIRECT("'2.3'!"&amp;ADDRESS($O$7+MOD(ROW(),8),6),TRUE))</f>
        <v>가자미구이</v>
      </c>
      <c r="P25" s="130"/>
    </row>
    <row r="26" spans="1:16" s="2" customFormat="1" ht="66" customHeight="1" x14ac:dyDescent="0.25">
      <c r="A26" s="5"/>
      <c r="B26" s="106"/>
      <c r="C26" s="127" t="str">
        <f ca="1">IF(INDIRECT("'2.3'!"&amp;ADDRESS($C$7+MOD(ROW(),8),6),TRUE)=0,"",INDIRECT("'2.3'!"&amp;ADDRESS($C$7+MOD(ROW(),8),6),TRUE))</f>
        <v>우엉건포도조림</v>
      </c>
      <c r="D26" s="128"/>
      <c r="E26" s="110" t="str">
        <f ca="1">IF(INDIRECT("'2.3'!"&amp;ADDRESS($E$7+MOD(ROW(),8),6),TRUE)=0,"",INDIRECT("'2.3'!"&amp;ADDRESS($E$7+MOD(ROW(),8),6),TRUE))</f>
        <v>북어채마늘종무침</v>
      </c>
      <c r="F26" s="111"/>
      <c r="G26" s="110" t="str">
        <f ca="1">IF(INDIRECT("'2.3'!"&amp;ADDRESS($G$7+MOD(ROW(),8),6),TRUE)=0,"",INDIRECT("'2.3'!"&amp;ADDRESS($G$7+MOD(ROW(),8),6),TRUE))</f>
        <v>가지오븐구이&amp;양념장</v>
      </c>
      <c r="H26" s="111"/>
      <c r="I26" s="118" t="str">
        <f ca="1">IF(INDIRECT("'2.3'!"&amp;ADDRESS($I$7+MOD(ROW(),8),6),TRUE)=0,"",INDIRECT("'2.3'!"&amp;ADDRESS($I$7+MOD(ROW(),8),6),TRUE))</f>
        <v>감자채볶음</v>
      </c>
      <c r="J26" s="111"/>
      <c r="K26" s="110" t="str">
        <f ca="1">IF(INDIRECT("'2.3'!"&amp;ADDRESS($K$7+MOD(ROW(),8),6),TRUE)=0,"",INDIRECT("'2.3'!"&amp;ADDRESS($K$7+MOD(ROW(),8),6),TRUE))</f>
        <v>도토리묵&amp;양념장</v>
      </c>
      <c r="L26" s="111"/>
      <c r="M26" s="129" t="str">
        <f ca="1">IF(INDIRECT("'2.3'!"&amp;ADDRESS($M$7+MOD(ROW(),8),6),TRUE)=0,"",INDIRECT("'2.3'!"&amp;ADDRESS($M$7+MOD(ROW(),8),6),TRUE))</f>
        <v>브로컬리크래미샐러드(연육:외국산)</v>
      </c>
      <c r="N26" s="130"/>
      <c r="O26" s="129" t="str">
        <f ca="1">IF(INDIRECT("'2.3'!"&amp;ADDRESS($O$7+MOD(ROW(),8),6),TRUE)=0,"",INDIRECT("'2.3'!"&amp;ADDRESS($O$7+MOD(ROW(),8),6),TRUE))</f>
        <v>땅콩조림</v>
      </c>
      <c r="P26" s="130"/>
    </row>
    <row r="27" spans="1:16" s="2" customFormat="1" ht="39.75" customHeight="1" x14ac:dyDescent="0.25">
      <c r="A27" s="5"/>
      <c r="B27" s="106"/>
      <c r="C27" s="112" t="str">
        <f ca="1">IF(INDIRECT("'2.3'!"&amp;ADDRESS($C$7+MOD(ROW(),8),6),TRUE)=0,"",INDIRECT("'2.3'!"&amp;ADDRESS($C$7+MOD(ROW(),8),6),TRUE))</f>
        <v>무생채</v>
      </c>
      <c r="D27" s="126"/>
      <c r="E27" s="110" t="str">
        <f ca="1">IF(INDIRECT("'2.3'!"&amp;ADDRESS($E$7+MOD(ROW(),8),6),TRUE)=0,"",INDIRECT("'2.3'!"&amp;ADDRESS($E$7+MOD(ROW(),8),6),TRUE))</f>
        <v>콩나물무침</v>
      </c>
      <c r="F27" s="111"/>
      <c r="G27" s="126" t="str">
        <f ca="1">IF(INDIRECT("'2.3'!"&amp;ADDRESS($G$7+MOD(ROW(),8),6),TRUE)=0,"",INDIRECT("'2.3'!"&amp;ADDRESS($G$7+MOD(ROW(),8),6),TRUE))</f>
        <v>열무된장나물</v>
      </c>
      <c r="H27" s="113"/>
      <c r="I27" s="118" t="str">
        <f ca="1">IF(INDIRECT("'2.3'!"&amp;ADDRESS($I$7+MOD(ROW(),8),6),TRUE)=0,"",INDIRECT("'2.3'!"&amp;ADDRESS($I$7+MOD(ROW(),8),6),TRUE))</f>
        <v>궁채절임</v>
      </c>
      <c r="J27" s="111"/>
      <c r="K27" s="110" t="str">
        <f ca="1">IF(INDIRECT("'2.3'!"&amp;ADDRESS($K$7+MOD(ROW(),8),6),TRUE)=0,"",INDIRECT("'2.3'!"&amp;ADDRESS($K$7+MOD(ROW(),8),6),TRUE))</f>
        <v>근대나물</v>
      </c>
      <c r="L27" s="111"/>
      <c r="M27" s="129" t="str">
        <f ca="1">IF(INDIRECT("'2.3'!"&amp;ADDRESS($M$7+MOD(ROW(),8),6),TRUE)=0,"",INDIRECT("'2.3'!"&amp;ADDRESS($M$7+MOD(ROW(),8),6),TRUE))</f>
        <v>부추겉절이</v>
      </c>
      <c r="N27" s="130"/>
      <c r="O27" s="129" t="str">
        <f ca="1">IF(INDIRECT("'2.3'!"&amp;ADDRESS($O$7+MOD(ROW(),8),6),TRUE)=0,"",INDIRECT("'2.3'!"&amp;ADDRESS($O$7+MOD(ROW(),8),6),TRUE))</f>
        <v>오이양파무침</v>
      </c>
      <c r="P27" s="130"/>
    </row>
    <row r="28" spans="1:16" s="2" customFormat="1" ht="39.75" customHeight="1" x14ac:dyDescent="0.25">
      <c r="A28" s="5"/>
      <c r="B28" s="107"/>
      <c r="C28" s="114" t="str">
        <f ca="1">IF(INDIRECT("'2.3'!"&amp;ADDRESS($C$7+MOD(ROW(),8),6),TRUE)=0,"",INDIRECT("'2.3'!"&amp;ADDRESS($C$7+MOD(ROW(),8),6),TRUE))</f>
        <v>포기김치(배추,고추분:국내산)</v>
      </c>
      <c r="D28" s="123"/>
      <c r="E28" s="114" t="str">
        <f ca="1">IF(INDIRECT("'2.3'!"&amp;ADDRESS($E$7+MOD(ROW(),8),6),TRUE)=0,"",INDIRECT("'2.3'!"&amp;ADDRESS($E$7+MOD(ROW(),8),6),TRUE))</f>
        <v>포기김치(배추,고추분:국내산)</v>
      </c>
      <c r="F28" s="115"/>
      <c r="G28" s="123" t="str">
        <f ca="1">IF(INDIRECT("'2.3'!"&amp;ADDRESS($G$7+MOD(ROW(),8),6),TRUE)=0,"",INDIRECT("'2.3'!"&amp;ADDRESS($G$7+MOD(ROW(),8),6),TRUE))</f>
        <v>포기김치(배추,고추분:국내산)</v>
      </c>
      <c r="H28" s="115"/>
      <c r="I28" s="123" t="str">
        <f ca="1">IF(INDIRECT("'2.3'!"&amp;ADDRESS($I$7+MOD(ROW(),8),6),TRUE)=0,"",INDIRECT("'2.3'!"&amp;ADDRESS($I$7+MOD(ROW(),8),6),TRUE))</f>
        <v>포기김치(배추,고추분:국내산)</v>
      </c>
      <c r="J28" s="115"/>
      <c r="K28" s="114" t="str">
        <f ca="1">IF(INDIRECT("'2.3'!"&amp;ADDRESS($K$7+MOD(ROW(),8),6),TRUE)=0,"",INDIRECT("'2.3'!"&amp;ADDRESS($K$7+MOD(ROW(),8),6),TRUE))</f>
        <v>깍두기</v>
      </c>
      <c r="L28" s="115"/>
      <c r="M28" s="133" t="str">
        <f ca="1">IF(INDIRECT("'2.3'!"&amp;ADDRESS($M$7+MOD(ROW(),8),6),TRUE)=0,"",INDIRECT("'2.3'!"&amp;ADDRESS($M$7+MOD(ROW(),8),6),TRUE))</f>
        <v>포기김치(배추,고추분:국내산)</v>
      </c>
      <c r="N28" s="134"/>
      <c r="O28" s="133" t="str">
        <f ca="1">IF(INDIRECT("'2.3'!"&amp;ADDRESS($O$7+MOD(ROW(),8),6),TRUE)=0,"",INDIRECT("'2.3'!"&amp;ADDRESS($O$7+MOD(ROW(),8),6),TRUE))</f>
        <v>포기김치(배추,고추분:국내산)</v>
      </c>
      <c r="P28" s="134"/>
    </row>
    <row r="29" spans="1:16" s="2" customFormat="1" ht="39.75" customHeight="1" x14ac:dyDescent="0.25">
      <c r="A29" s="5"/>
      <c r="B29" s="29" t="s">
        <v>0</v>
      </c>
      <c r="C29" s="116" t="str">
        <f>'2.3'!F12</f>
        <v>흰죽</v>
      </c>
      <c r="D29" s="117"/>
      <c r="E29" s="116" t="str">
        <f>'2.3'!F20</f>
        <v>흰죽</v>
      </c>
      <c r="F29" s="117"/>
      <c r="G29" s="116" t="str">
        <f>'2.3'!F28</f>
        <v>흰죽</v>
      </c>
      <c r="H29" s="117"/>
      <c r="I29" s="116" t="str">
        <f>'2.3'!F36</f>
        <v>흰죽</v>
      </c>
      <c r="J29" s="117"/>
      <c r="K29" s="116" t="str">
        <f>'2.3'!F44</f>
        <v>흰죽</v>
      </c>
      <c r="L29" s="117"/>
      <c r="M29" s="116" t="str">
        <f>'2.3'!F52</f>
        <v>단호박죽</v>
      </c>
      <c r="N29" s="117"/>
      <c r="O29" s="116" t="str">
        <f>'2.3'!F60</f>
        <v>호두죽</v>
      </c>
      <c r="P29" s="117"/>
    </row>
    <row r="30" spans="1:16" s="2" customFormat="1" ht="85.5" customHeight="1" x14ac:dyDescent="0.25">
      <c r="A30" s="5"/>
      <c r="B30" s="97" t="s">
        <v>19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</row>
    <row r="31" spans="1:16" s="2" customFormat="1" ht="32.25" customHeight="1" x14ac:dyDescent="0.25">
      <c r="A31" s="5"/>
      <c r="B31" s="32" t="s">
        <v>6</v>
      </c>
      <c r="C31" s="33"/>
      <c r="D31" s="33"/>
      <c r="E31" s="33"/>
      <c r="F31" s="33"/>
      <c r="G31" s="32"/>
      <c r="H31" s="33"/>
      <c r="I31" s="33"/>
      <c r="J31" s="34"/>
      <c r="L31" s="34"/>
      <c r="M31" s="34"/>
      <c r="N31" s="34"/>
      <c r="O31" s="34"/>
      <c r="P31" s="34"/>
    </row>
    <row r="32" spans="1:16" s="2" customFormat="1" ht="27.75" customHeight="1" x14ac:dyDescent="0.25">
      <c r="A32" s="5"/>
      <c r="B32" s="32" t="s">
        <v>7</v>
      </c>
      <c r="C32" s="8"/>
      <c r="D32" s="8"/>
      <c r="E32" s="8"/>
      <c r="F32" s="8"/>
      <c r="G32" s="8"/>
      <c r="H32" s="8"/>
      <c r="I32" s="9"/>
    </row>
    <row r="33" spans="1:9" s="2" customFormat="1" ht="39.75" customHeight="1" x14ac:dyDescent="0.25">
      <c r="A33" s="5"/>
      <c r="B33" s="20"/>
      <c r="C33" s="10"/>
      <c r="D33" s="10"/>
      <c r="E33" s="10"/>
      <c r="F33" s="10"/>
      <c r="G33" s="10"/>
      <c r="H33" s="10"/>
      <c r="I33" s="10"/>
    </row>
    <row r="34" spans="1:9" s="2" customFormat="1" ht="35.25" customHeight="1" x14ac:dyDescent="0.25">
      <c r="A34" s="5"/>
      <c r="B34" s="13"/>
      <c r="C34" s="7"/>
      <c r="D34" s="7"/>
      <c r="E34" s="7"/>
      <c r="F34" s="7"/>
      <c r="G34" s="7"/>
      <c r="H34" s="7"/>
      <c r="I34" s="7"/>
    </row>
    <row r="35" spans="1:9" s="2" customFormat="1" ht="35.25" customHeight="1" x14ac:dyDescent="0.25">
      <c r="A35" s="5"/>
      <c r="B35" s="14"/>
      <c r="C35" s="17"/>
    </row>
    <row r="36" spans="1:9" s="2" customFormat="1" ht="35.25" customHeight="1" x14ac:dyDescent="0.25">
      <c r="A36" s="5"/>
      <c r="B36" s="14"/>
      <c r="C36" s="17"/>
    </row>
    <row r="37" spans="1:9" s="2" customFormat="1" ht="35.25" customHeight="1" x14ac:dyDescent="0.25">
      <c r="B37" s="12"/>
      <c r="C37" s="17"/>
    </row>
    <row r="38" spans="1:9" s="2" customFormat="1" ht="35.25" customHeight="1" x14ac:dyDescent="0.25">
      <c r="B38" s="12"/>
      <c r="C38" s="3"/>
    </row>
    <row r="39" spans="1:9" s="2" customFormat="1" ht="35.25" customHeight="1" x14ac:dyDescent="0.25">
      <c r="B39" s="12"/>
      <c r="C39" s="3"/>
    </row>
    <row r="40" spans="1:9" s="2" customFormat="1" ht="35.25" customHeight="1" x14ac:dyDescent="0.25">
      <c r="B40" s="12"/>
      <c r="C40" s="3"/>
    </row>
    <row r="41" spans="1:9" s="2" customFormat="1" ht="35.25" customHeight="1" x14ac:dyDescent="0.25">
      <c r="B41" s="12"/>
      <c r="C41" s="3"/>
    </row>
    <row r="42" spans="1:9" s="2" customFormat="1" ht="35.25" customHeight="1" x14ac:dyDescent="0.25">
      <c r="B42" s="12"/>
      <c r="C42" s="3"/>
    </row>
    <row r="43" spans="1:9" s="2" customFormat="1" ht="35.25" customHeight="1" x14ac:dyDescent="0.25">
      <c r="B43" s="12"/>
      <c r="C43" s="3"/>
    </row>
    <row r="44" spans="1:9" s="2" customFormat="1" ht="35.25" customHeight="1" x14ac:dyDescent="0.25">
      <c r="B44" s="14"/>
      <c r="C44" s="3"/>
    </row>
    <row r="45" spans="1:9" s="2" customFormat="1" ht="35.25" customHeight="1" x14ac:dyDescent="0.25">
      <c r="B45" s="14"/>
      <c r="C45" s="17"/>
      <c r="D45" s="17"/>
    </row>
    <row r="46" spans="1:9" s="2" customFormat="1" ht="35.25" customHeight="1" x14ac:dyDescent="0.25">
      <c r="A46" s="5"/>
      <c r="B46" s="14"/>
      <c r="C46" s="17"/>
      <c r="D46" s="17"/>
    </row>
    <row r="47" spans="1:9" s="2" customFormat="1" ht="35.25" customHeight="1" x14ac:dyDescent="0.25">
      <c r="A47" s="5"/>
      <c r="B47" s="14"/>
      <c r="C47" s="17"/>
      <c r="D47" s="17"/>
    </row>
    <row r="48" spans="1:9" s="2" customFormat="1" ht="35.25" customHeight="1" x14ac:dyDescent="0.25">
      <c r="A48" s="5"/>
      <c r="B48" s="14"/>
      <c r="C48" s="17"/>
      <c r="D48" s="17"/>
    </row>
    <row r="49" spans="1:4" s="2" customFormat="1" ht="35.25" customHeight="1" x14ac:dyDescent="0.25">
      <c r="A49" s="5"/>
      <c r="B49" s="14"/>
      <c r="C49" s="17"/>
      <c r="D49" s="17"/>
    </row>
    <row r="50" spans="1:4" s="2" customFormat="1" ht="35.25" customHeight="1" x14ac:dyDescent="0.25">
      <c r="A50" s="5"/>
      <c r="B50" s="14"/>
      <c r="C50" s="17"/>
      <c r="D50" s="17"/>
    </row>
    <row r="51" spans="1:4" s="2" customFormat="1" ht="35.25" customHeight="1" x14ac:dyDescent="0.25">
      <c r="A51" s="5"/>
      <c r="B51" s="14"/>
      <c r="C51" s="17"/>
      <c r="D51" s="17"/>
    </row>
    <row r="52" spans="1:4" s="2" customFormat="1" ht="35.25" customHeight="1" x14ac:dyDescent="0.25">
      <c r="A52" s="5"/>
      <c r="B52" s="14"/>
      <c r="C52" s="17"/>
      <c r="D52" s="17"/>
    </row>
    <row r="53" spans="1:4" s="2" customFormat="1" ht="35.25" customHeight="1" x14ac:dyDescent="0.25">
      <c r="A53" s="5"/>
      <c r="B53" s="14"/>
      <c r="C53" s="17"/>
      <c r="D53" s="17"/>
    </row>
    <row r="54" spans="1:4" s="2" customFormat="1" ht="35.25" customHeight="1" x14ac:dyDescent="0.25">
      <c r="A54" s="5"/>
      <c r="B54" s="14"/>
      <c r="C54" s="17"/>
      <c r="D54" s="17"/>
    </row>
    <row r="55" spans="1:4" s="2" customFormat="1" ht="35.25" customHeight="1" x14ac:dyDescent="0.25">
      <c r="A55" s="5"/>
      <c r="B55" s="14"/>
      <c r="C55" s="17"/>
      <c r="D55" s="17"/>
    </row>
    <row r="56" spans="1:4" s="2" customFormat="1" ht="35.25" customHeight="1" x14ac:dyDescent="0.25">
      <c r="A56" s="5"/>
      <c r="B56" s="14"/>
      <c r="C56" s="17"/>
      <c r="D56" s="17"/>
    </row>
    <row r="57" spans="1:4" s="2" customFormat="1" ht="35.25" customHeight="1" x14ac:dyDescent="0.25">
      <c r="A57" s="5"/>
      <c r="B57" s="15"/>
      <c r="C57" s="17"/>
      <c r="D57" s="17"/>
    </row>
    <row r="58" spans="1:4" s="2" customFormat="1" ht="35.25" customHeight="1" x14ac:dyDescent="0.25">
      <c r="A58" s="5"/>
      <c r="B58" s="11"/>
      <c r="C58" s="18"/>
      <c r="D58" s="18"/>
    </row>
    <row r="59" spans="1:4" ht="35.25" customHeight="1" x14ac:dyDescent="0.25">
      <c r="A59" s="6"/>
    </row>
    <row r="60" spans="1:4" ht="35.25" customHeight="1" x14ac:dyDescent="0.25">
      <c r="A60" s="19"/>
    </row>
    <row r="61" spans="1:4" ht="35.25" customHeight="1" x14ac:dyDescent="0.25">
      <c r="A61" s="19"/>
    </row>
    <row r="62" spans="1:4" ht="35.25" customHeight="1" x14ac:dyDescent="0.25">
      <c r="A62" s="8"/>
    </row>
    <row r="63" spans="1:4" ht="35.25" customHeight="1" x14ac:dyDescent="0.25">
      <c r="A63" s="9"/>
    </row>
    <row r="64" spans="1:4" ht="35.25" customHeight="1" x14ac:dyDescent="0.25">
      <c r="A64" s="10"/>
    </row>
    <row r="65" spans="1:1" ht="35.25" customHeight="1" x14ac:dyDescent="0.25">
      <c r="A65" s="7"/>
    </row>
    <row r="66" spans="1:1" ht="35.25" customHeight="1" x14ac:dyDescent="0.25">
      <c r="A66" s="7"/>
    </row>
    <row r="67" spans="1:1" ht="35.25" customHeight="1" x14ac:dyDescent="0.25">
      <c r="A67" s="7"/>
    </row>
  </sheetData>
  <mergeCells count="169">
    <mergeCell ref="C29:D29"/>
    <mergeCell ref="E29:F29"/>
    <mergeCell ref="G29:H29"/>
    <mergeCell ref="I29:J29"/>
    <mergeCell ref="K29:L29"/>
    <mergeCell ref="O24:P24"/>
    <mergeCell ref="O25:P25"/>
    <mergeCell ref="M22:N22"/>
    <mergeCell ref="O22:P22"/>
    <mergeCell ref="M25:N25"/>
    <mergeCell ref="M21:N21"/>
    <mergeCell ref="O20:P20"/>
    <mergeCell ref="C23:D23"/>
    <mergeCell ref="O15:P15"/>
    <mergeCell ref="G15:H15"/>
    <mergeCell ref="C15:D15"/>
    <mergeCell ref="M28:N28"/>
    <mergeCell ref="I28:J28"/>
    <mergeCell ref="K28:L28"/>
    <mergeCell ref="M26:N26"/>
    <mergeCell ref="O26:P26"/>
    <mergeCell ref="O27:P27"/>
    <mergeCell ref="O28:P28"/>
    <mergeCell ref="I27:J27"/>
    <mergeCell ref="M29:N29"/>
    <mergeCell ref="O29:P29"/>
    <mergeCell ref="I25:J25"/>
    <mergeCell ref="K27:L27"/>
    <mergeCell ref="M27:N27"/>
    <mergeCell ref="E26:F26"/>
    <mergeCell ref="G26:H26"/>
    <mergeCell ref="I26:J26"/>
    <mergeCell ref="K26:L26"/>
    <mergeCell ref="G25:H25"/>
    <mergeCell ref="M24:N24"/>
    <mergeCell ref="B24:B28"/>
    <mergeCell ref="C24:D24"/>
    <mergeCell ref="E24:F24"/>
    <mergeCell ref="G24:H24"/>
    <mergeCell ref="C28:D28"/>
    <mergeCell ref="E28:F28"/>
    <mergeCell ref="C27:D27"/>
    <mergeCell ref="C25:D25"/>
    <mergeCell ref="E27:F27"/>
    <mergeCell ref="G27:H27"/>
    <mergeCell ref="G28:H28"/>
    <mergeCell ref="C26:D26"/>
    <mergeCell ref="K25:L25"/>
    <mergeCell ref="E22:F22"/>
    <mergeCell ref="C17:D17"/>
    <mergeCell ref="E17:F17"/>
    <mergeCell ref="G17:H17"/>
    <mergeCell ref="I17:J17"/>
    <mergeCell ref="K17:L17"/>
    <mergeCell ref="K22:L22"/>
    <mergeCell ref="I24:J24"/>
    <mergeCell ref="E25:F25"/>
    <mergeCell ref="I20:J20"/>
    <mergeCell ref="K20:L20"/>
    <mergeCell ref="G23:H23"/>
    <mergeCell ref="I22:J22"/>
    <mergeCell ref="K24:L24"/>
    <mergeCell ref="K21:L21"/>
    <mergeCell ref="E20:F20"/>
    <mergeCell ref="C19:D19"/>
    <mergeCell ref="G19:H19"/>
    <mergeCell ref="I19:J19"/>
    <mergeCell ref="K19:L19"/>
    <mergeCell ref="C21:D21"/>
    <mergeCell ref="C22:D22"/>
    <mergeCell ref="G22:H22"/>
    <mergeCell ref="O19:P19"/>
    <mergeCell ref="C20:D20"/>
    <mergeCell ref="O14:P14"/>
    <mergeCell ref="M16:N16"/>
    <mergeCell ref="O16:P16"/>
    <mergeCell ref="O17:P17"/>
    <mergeCell ref="K18:L18"/>
    <mergeCell ref="M20:N20"/>
    <mergeCell ref="E21:F21"/>
    <mergeCell ref="G20:H20"/>
    <mergeCell ref="E19:F19"/>
    <mergeCell ref="G21:H21"/>
    <mergeCell ref="I21:J21"/>
    <mergeCell ref="M17:N17"/>
    <mergeCell ref="O21:P21"/>
    <mergeCell ref="B16:B20"/>
    <mergeCell ref="C16:D16"/>
    <mergeCell ref="E16:F16"/>
    <mergeCell ref="G16:H16"/>
    <mergeCell ref="I16:J16"/>
    <mergeCell ref="K16:L16"/>
    <mergeCell ref="I18:J18"/>
    <mergeCell ref="G18:H18"/>
    <mergeCell ref="M19:N19"/>
    <mergeCell ref="C18:D18"/>
    <mergeCell ref="E18:F18"/>
    <mergeCell ref="O13:P13"/>
    <mergeCell ref="C12:D12"/>
    <mergeCell ref="E12:F12"/>
    <mergeCell ref="C14:D14"/>
    <mergeCell ref="E14:F14"/>
    <mergeCell ref="G14:H14"/>
    <mergeCell ref="I14:J14"/>
    <mergeCell ref="M14:N14"/>
    <mergeCell ref="M18:N18"/>
    <mergeCell ref="K14:L14"/>
    <mergeCell ref="O18:P18"/>
    <mergeCell ref="E15:F15"/>
    <mergeCell ref="O11:P11"/>
    <mergeCell ref="K10:L10"/>
    <mergeCell ref="O12:P12"/>
    <mergeCell ref="C13:D13"/>
    <mergeCell ref="E13:F13"/>
    <mergeCell ref="G13:H13"/>
    <mergeCell ref="I13:J13"/>
    <mergeCell ref="K13:L13"/>
    <mergeCell ref="M13:N13"/>
    <mergeCell ref="C11:D11"/>
    <mergeCell ref="E11:F11"/>
    <mergeCell ref="G11:H11"/>
    <mergeCell ref="I11:J11"/>
    <mergeCell ref="K11:L11"/>
    <mergeCell ref="M11:N11"/>
    <mergeCell ref="G12:H12"/>
    <mergeCell ref="I12:J12"/>
    <mergeCell ref="K12:L12"/>
    <mergeCell ref="M12:N12"/>
    <mergeCell ref="I8:J8"/>
    <mergeCell ref="K8:L8"/>
    <mergeCell ref="C10:D10"/>
    <mergeCell ref="E10:F10"/>
    <mergeCell ref="G10:H10"/>
    <mergeCell ref="I10:J10"/>
    <mergeCell ref="M8:N8"/>
    <mergeCell ref="O8:P8"/>
    <mergeCell ref="C9:D9"/>
    <mergeCell ref="E9:F9"/>
    <mergeCell ref="G9:H9"/>
    <mergeCell ref="I9:J9"/>
    <mergeCell ref="K9:L9"/>
    <mergeCell ref="M9:N9"/>
    <mergeCell ref="O9:P9"/>
    <mergeCell ref="M10:N10"/>
    <mergeCell ref="O10:P10"/>
    <mergeCell ref="E23:F23"/>
    <mergeCell ref="K23:L23"/>
    <mergeCell ref="K15:L15"/>
    <mergeCell ref="I15:J15"/>
    <mergeCell ref="B30:P30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B6:B7"/>
    <mergeCell ref="C6:D6"/>
    <mergeCell ref="E6:F6"/>
    <mergeCell ref="G6:H6"/>
    <mergeCell ref="I6:J6"/>
    <mergeCell ref="K6:L6"/>
    <mergeCell ref="B8:B12"/>
    <mergeCell ref="C8:D8"/>
    <mergeCell ref="E8:F8"/>
    <mergeCell ref="G8:H8"/>
  </mergeCells>
  <phoneticPr fontId="2" type="noConversion"/>
  <printOptions horizontalCentered="1" verticalCentered="1"/>
  <pageMargins left="0.19685039370078741" right="0.19685039370078741" top="0.19685039370078741" bottom="0.15748031496062992" header="0.19685039370078741" footer="0.19685039370078741"/>
  <pageSetup paperSize="9" scale="3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E0991-0E62-4239-AFB5-122C5D3FC612}">
  <sheetPr>
    <pageSetUpPr fitToPage="1"/>
  </sheetPr>
  <dimension ref="A1:J65"/>
  <sheetViews>
    <sheetView showGridLines="0" zoomScale="55" zoomScaleNormal="55" workbookViewId="0">
      <pane xSplit="1" ySplit="5" topLeftCell="B6" activePane="bottomRight" state="frozen"/>
      <selection activeCell="N18" sqref="N18"/>
      <selection pane="bottomLeft" activeCell="N18" sqref="N18"/>
      <selection pane="topRight" activeCell="N18" sqref="N18"/>
      <selection pane="bottomRight" activeCell="A3" sqref="A3:C3"/>
    </sheetView>
  </sheetViews>
  <sheetFormatPr defaultColWidth="9.90234375" defaultRowHeight="13.5" x14ac:dyDescent="0.25"/>
  <cols>
    <col min="1" max="1" width="10.51953125" style="35" customWidth="1"/>
    <col min="2" max="2" width="35.03125" style="36" customWidth="1"/>
    <col min="3" max="3" width="30.57421875" style="36" customWidth="1"/>
    <col min="4" max="4" width="36.14453125" style="36" customWidth="1"/>
    <col min="5" max="5" width="30.57421875" style="36" customWidth="1"/>
    <col min="6" max="6" width="33.296875" style="36" customWidth="1"/>
    <col min="7" max="7" width="30.57421875" style="36" customWidth="1"/>
    <col min="8" max="16384" width="9.90234375" style="36"/>
  </cols>
  <sheetData>
    <row r="1" spans="1:9" ht="28.5" customHeight="1" x14ac:dyDescent="0.25">
      <c r="F1" s="37"/>
      <c r="G1" s="37"/>
    </row>
    <row r="2" spans="1:9" ht="55.5" customHeight="1" x14ac:dyDescent="0.25">
      <c r="A2" s="38" t="s">
        <v>127</v>
      </c>
      <c r="B2" s="38"/>
      <c r="C2" s="38"/>
      <c r="D2" s="38"/>
      <c r="E2" s="38"/>
      <c r="F2" s="37"/>
      <c r="G2" s="37"/>
    </row>
    <row r="3" spans="1:9" ht="6.75" customHeight="1" thickBot="1" x14ac:dyDescent="0.25">
      <c r="A3" s="139"/>
      <c r="B3" s="139"/>
      <c r="C3" s="139"/>
      <c r="D3" s="144"/>
      <c r="E3" s="144"/>
      <c r="F3" s="144"/>
      <c r="G3" s="39"/>
    </row>
    <row r="4" spans="1:9" s="41" customFormat="1" ht="45" customHeight="1" x14ac:dyDescent="0.25">
      <c r="A4" s="40"/>
      <c r="B4" s="140" t="s">
        <v>10</v>
      </c>
      <c r="C4" s="141"/>
      <c r="D4" s="140" t="s">
        <v>11</v>
      </c>
      <c r="E4" s="141"/>
      <c r="F4" s="142" t="s">
        <v>12</v>
      </c>
      <c r="G4" s="143"/>
    </row>
    <row r="5" spans="1:9" s="41" customFormat="1" ht="31.5" customHeight="1" thickBot="1" x14ac:dyDescent="0.3">
      <c r="A5" s="42"/>
      <c r="B5" s="43" t="s">
        <v>13</v>
      </c>
      <c r="C5" s="44" t="s">
        <v>9</v>
      </c>
      <c r="D5" s="43" t="s">
        <v>13</v>
      </c>
      <c r="E5" s="45" t="s">
        <v>9</v>
      </c>
      <c r="F5" s="46" t="s">
        <v>13</v>
      </c>
      <c r="G5" s="47" t="s">
        <v>9</v>
      </c>
      <c r="H5" s="48"/>
      <c r="I5" s="49"/>
    </row>
    <row r="6" spans="1:9" s="41" customFormat="1" ht="27" customHeight="1" x14ac:dyDescent="0.25">
      <c r="A6" s="147">
        <v>44809</v>
      </c>
      <c r="B6" s="63" t="s">
        <v>16</v>
      </c>
      <c r="C6" s="64" t="s">
        <v>16</v>
      </c>
      <c r="D6" s="63" t="s">
        <v>16</v>
      </c>
      <c r="E6" s="80" t="s">
        <v>16</v>
      </c>
      <c r="F6" s="65" t="s">
        <v>16</v>
      </c>
      <c r="G6" s="80" t="s">
        <v>16</v>
      </c>
      <c r="H6" s="50"/>
      <c r="I6" s="49"/>
    </row>
    <row r="7" spans="1:9" s="41" customFormat="1" ht="27" customHeight="1" x14ac:dyDescent="0.25">
      <c r="A7" s="148"/>
      <c r="B7" s="66" t="s">
        <v>24</v>
      </c>
      <c r="C7" s="67"/>
      <c r="D7" s="68" t="s">
        <v>25</v>
      </c>
      <c r="E7" s="69"/>
      <c r="F7" s="66" t="s">
        <v>26</v>
      </c>
      <c r="G7" s="67"/>
      <c r="H7" s="51"/>
      <c r="I7" s="49"/>
    </row>
    <row r="8" spans="1:9" s="41" customFormat="1" ht="27" customHeight="1" x14ac:dyDescent="0.25">
      <c r="A8" s="148"/>
      <c r="B8" s="70" t="s">
        <v>27</v>
      </c>
      <c r="C8" s="71"/>
      <c r="D8" s="70" t="s">
        <v>28</v>
      </c>
      <c r="E8" s="89"/>
      <c r="F8" s="70" t="s">
        <v>29</v>
      </c>
      <c r="G8" s="67"/>
      <c r="I8" s="49"/>
    </row>
    <row r="9" spans="1:9" s="41" customFormat="1" ht="27" customHeight="1" x14ac:dyDescent="0.25">
      <c r="A9" s="148"/>
      <c r="B9" s="70" t="s">
        <v>30</v>
      </c>
      <c r="C9" s="71"/>
      <c r="D9" s="70" t="s">
        <v>31</v>
      </c>
      <c r="E9" s="69"/>
      <c r="F9" s="70" t="s">
        <v>32</v>
      </c>
      <c r="G9" s="69"/>
    </row>
    <row r="10" spans="1:9" s="41" customFormat="1" ht="27" customHeight="1" x14ac:dyDescent="0.25">
      <c r="A10" s="148"/>
      <c r="B10" s="70" t="s">
        <v>33</v>
      </c>
      <c r="C10" s="71"/>
      <c r="D10" s="70" t="s">
        <v>34</v>
      </c>
      <c r="E10" s="79"/>
      <c r="F10" s="70" t="s">
        <v>35</v>
      </c>
      <c r="G10" s="67"/>
      <c r="I10" s="49"/>
    </row>
    <row r="11" spans="1:9" s="41" customFormat="1" ht="27" customHeight="1" x14ac:dyDescent="0.25">
      <c r="A11" s="148"/>
      <c r="B11" s="70" t="s">
        <v>22</v>
      </c>
      <c r="C11" s="67"/>
      <c r="D11" s="70" t="s">
        <v>22</v>
      </c>
      <c r="E11" s="88"/>
      <c r="F11" s="70" t="s">
        <v>22</v>
      </c>
      <c r="G11" s="67"/>
      <c r="I11" s="49"/>
    </row>
    <row r="12" spans="1:9" s="41" customFormat="1" ht="27" customHeight="1" x14ac:dyDescent="0.25">
      <c r="A12" s="52" t="s">
        <v>0</v>
      </c>
      <c r="B12" s="70" t="s">
        <v>8</v>
      </c>
      <c r="C12" s="71"/>
      <c r="D12" s="70" t="s">
        <v>36</v>
      </c>
      <c r="E12" s="73"/>
      <c r="F12" s="66" t="s">
        <v>17</v>
      </c>
      <c r="G12" s="67"/>
      <c r="H12" s="53"/>
    </row>
    <row r="13" spans="1:9" s="41" customFormat="1" ht="27" customHeight="1" thickBot="1" x14ac:dyDescent="0.3">
      <c r="A13" s="54" t="s">
        <v>14</v>
      </c>
      <c r="B13" s="74" t="s">
        <v>37</v>
      </c>
      <c r="C13" s="82" t="s">
        <v>20</v>
      </c>
      <c r="D13" s="81" t="s">
        <v>38</v>
      </c>
      <c r="E13" s="75" t="s">
        <v>21</v>
      </c>
      <c r="F13" s="76"/>
      <c r="G13" s="77" t="s">
        <v>20</v>
      </c>
      <c r="I13" s="49"/>
    </row>
    <row r="14" spans="1:9" s="41" customFormat="1" ht="27" customHeight="1" x14ac:dyDescent="0.25">
      <c r="A14" s="149">
        <f>A6+1</f>
        <v>44810</v>
      </c>
      <c r="B14" s="78" t="s">
        <v>16</v>
      </c>
      <c r="C14" s="64" t="s">
        <v>16</v>
      </c>
      <c r="D14" s="63" t="s">
        <v>16</v>
      </c>
      <c r="E14" s="80" t="s">
        <v>16</v>
      </c>
      <c r="F14" s="65" t="s">
        <v>16</v>
      </c>
      <c r="G14" s="80" t="s">
        <v>16</v>
      </c>
      <c r="H14" s="55"/>
      <c r="I14" s="49"/>
    </row>
    <row r="15" spans="1:9" s="41" customFormat="1" ht="27" customHeight="1" x14ac:dyDescent="0.25">
      <c r="A15" s="150"/>
      <c r="B15" s="66" t="s">
        <v>39</v>
      </c>
      <c r="C15" s="71"/>
      <c r="D15" s="66" t="s">
        <v>40</v>
      </c>
      <c r="E15" s="69"/>
      <c r="F15" s="66" t="s">
        <v>41</v>
      </c>
      <c r="G15" s="67"/>
      <c r="H15" s="51"/>
      <c r="I15" s="49"/>
    </row>
    <row r="16" spans="1:9" s="41" customFormat="1" ht="27" customHeight="1" x14ac:dyDescent="0.25">
      <c r="A16" s="150"/>
      <c r="B16" s="70" t="s">
        <v>42</v>
      </c>
      <c r="C16" s="71"/>
      <c r="D16" s="70" t="s">
        <v>43</v>
      </c>
      <c r="E16" s="67"/>
      <c r="F16" s="70" t="s">
        <v>44</v>
      </c>
      <c r="G16" s="67"/>
    </row>
    <row r="17" spans="1:10" s="41" customFormat="1" ht="27" customHeight="1" x14ac:dyDescent="0.25">
      <c r="A17" s="150"/>
      <c r="B17" s="70" t="s">
        <v>45</v>
      </c>
      <c r="C17" s="71"/>
      <c r="D17" s="70" t="s">
        <v>46</v>
      </c>
      <c r="E17" s="69"/>
      <c r="F17" s="70" t="s">
        <v>47</v>
      </c>
      <c r="G17" s="69"/>
      <c r="I17" s="49"/>
    </row>
    <row r="18" spans="1:10" s="41" customFormat="1" ht="27" customHeight="1" x14ac:dyDescent="0.25">
      <c r="A18" s="150"/>
      <c r="B18" s="70" t="s">
        <v>48</v>
      </c>
      <c r="C18" s="71"/>
      <c r="D18" s="70" t="s">
        <v>49</v>
      </c>
      <c r="E18" s="67"/>
      <c r="F18" s="70" t="s">
        <v>50</v>
      </c>
      <c r="G18" s="67"/>
      <c r="J18" s="56"/>
    </row>
    <row r="19" spans="1:10" s="41" customFormat="1" ht="27" customHeight="1" x14ac:dyDescent="0.25">
      <c r="A19" s="150"/>
      <c r="B19" s="70" t="s">
        <v>22</v>
      </c>
      <c r="C19" s="67"/>
      <c r="D19" s="70" t="s">
        <v>22</v>
      </c>
      <c r="E19" s="94"/>
      <c r="F19" s="70" t="s">
        <v>22</v>
      </c>
      <c r="G19" s="88"/>
      <c r="I19" s="49"/>
    </row>
    <row r="20" spans="1:10" s="41" customFormat="1" ht="27" customHeight="1" x14ac:dyDescent="0.25">
      <c r="A20" s="52" t="s">
        <v>0</v>
      </c>
      <c r="B20" s="70" t="s">
        <v>8</v>
      </c>
      <c r="C20" s="71"/>
      <c r="D20" s="70" t="s">
        <v>51</v>
      </c>
      <c r="E20" s="73"/>
      <c r="F20" s="66" t="s">
        <v>17</v>
      </c>
      <c r="G20" s="67"/>
    </row>
    <row r="21" spans="1:10" s="41" customFormat="1" ht="27" customHeight="1" thickBot="1" x14ac:dyDescent="0.3">
      <c r="A21" s="57" t="s">
        <v>14</v>
      </c>
      <c r="B21" s="74" t="s">
        <v>52</v>
      </c>
      <c r="C21" s="82" t="s">
        <v>20</v>
      </c>
      <c r="D21" s="76" t="s">
        <v>53</v>
      </c>
      <c r="E21" s="75" t="s">
        <v>21</v>
      </c>
      <c r="F21" s="76"/>
      <c r="G21" s="77" t="s">
        <v>20</v>
      </c>
    </row>
    <row r="22" spans="1:10" s="41" customFormat="1" ht="27" customHeight="1" x14ac:dyDescent="0.25">
      <c r="A22" s="149">
        <f>A14+1</f>
        <v>44811</v>
      </c>
      <c r="B22" s="78" t="s">
        <v>16</v>
      </c>
      <c r="C22" s="64" t="s">
        <v>16</v>
      </c>
      <c r="D22" s="63" t="s">
        <v>16</v>
      </c>
      <c r="E22" s="80" t="s">
        <v>16</v>
      </c>
      <c r="F22" s="65" t="s">
        <v>16</v>
      </c>
      <c r="G22" s="80" t="s">
        <v>16</v>
      </c>
      <c r="H22" s="58"/>
      <c r="I22" s="49"/>
    </row>
    <row r="23" spans="1:10" s="41" customFormat="1" ht="27" customHeight="1" x14ac:dyDescent="0.25">
      <c r="A23" s="150"/>
      <c r="B23" s="66" t="s">
        <v>54</v>
      </c>
      <c r="C23" s="67"/>
      <c r="D23" s="66" t="s">
        <v>55</v>
      </c>
      <c r="E23" s="69" t="s">
        <v>56</v>
      </c>
      <c r="F23" s="66" t="s">
        <v>57</v>
      </c>
      <c r="G23" s="69"/>
      <c r="H23" s="51"/>
      <c r="I23" s="49"/>
    </row>
    <row r="24" spans="1:10" s="41" customFormat="1" ht="27" customHeight="1" x14ac:dyDescent="0.25">
      <c r="A24" s="150"/>
      <c r="B24" s="70" t="s">
        <v>58</v>
      </c>
      <c r="C24" s="71"/>
      <c r="D24" s="70" t="s">
        <v>59</v>
      </c>
      <c r="E24" s="69"/>
      <c r="F24" s="70" t="s">
        <v>60</v>
      </c>
      <c r="G24" s="67"/>
    </row>
    <row r="25" spans="1:10" s="41" customFormat="1" ht="27" customHeight="1" x14ac:dyDescent="0.25">
      <c r="A25" s="150"/>
      <c r="B25" s="70" t="s">
        <v>61</v>
      </c>
      <c r="C25" s="71"/>
      <c r="D25" s="70" t="s">
        <v>62</v>
      </c>
      <c r="E25" s="69"/>
      <c r="F25" s="70" t="s">
        <v>63</v>
      </c>
      <c r="G25" s="69"/>
      <c r="I25" s="49"/>
    </row>
    <row r="26" spans="1:10" s="41" customFormat="1" ht="27" customHeight="1" x14ac:dyDescent="0.25">
      <c r="A26" s="150"/>
      <c r="B26" s="70" t="s">
        <v>33</v>
      </c>
      <c r="C26" s="71"/>
      <c r="D26" s="68" t="s">
        <v>64</v>
      </c>
      <c r="E26" s="79"/>
      <c r="F26" s="68" t="s">
        <v>65</v>
      </c>
      <c r="G26" s="67"/>
      <c r="I26" s="49"/>
    </row>
    <row r="27" spans="1:10" s="41" customFormat="1" ht="27" customHeight="1" x14ac:dyDescent="0.25">
      <c r="A27" s="150"/>
      <c r="B27" s="70" t="s">
        <v>22</v>
      </c>
      <c r="C27" s="67"/>
      <c r="D27" s="70" t="s">
        <v>22</v>
      </c>
      <c r="E27" s="94"/>
      <c r="F27" s="70" t="s">
        <v>22</v>
      </c>
      <c r="G27" s="67"/>
    </row>
    <row r="28" spans="1:10" s="41" customFormat="1" ht="27" customHeight="1" x14ac:dyDescent="0.25">
      <c r="A28" s="52" t="s">
        <v>0</v>
      </c>
      <c r="B28" s="70" t="s">
        <v>8</v>
      </c>
      <c r="C28" s="71"/>
      <c r="D28" s="70" t="s">
        <v>66</v>
      </c>
      <c r="E28" s="73"/>
      <c r="F28" s="66" t="s">
        <v>17</v>
      </c>
      <c r="G28" s="67"/>
      <c r="I28" s="49"/>
    </row>
    <row r="29" spans="1:10" s="41" customFormat="1" ht="27" customHeight="1" thickBot="1" x14ac:dyDescent="0.3">
      <c r="A29" s="57" t="s">
        <v>14</v>
      </c>
      <c r="B29" s="74" t="s">
        <v>67</v>
      </c>
      <c r="C29" s="82" t="s">
        <v>20</v>
      </c>
      <c r="D29" s="81" t="s">
        <v>68</v>
      </c>
      <c r="E29" s="75" t="s">
        <v>21</v>
      </c>
      <c r="F29" s="76"/>
      <c r="G29" s="77" t="s">
        <v>20</v>
      </c>
      <c r="I29" s="49"/>
    </row>
    <row r="30" spans="1:10" s="41" customFormat="1" ht="27" customHeight="1" x14ac:dyDescent="0.25">
      <c r="A30" s="147">
        <f>A22+1</f>
        <v>44812</v>
      </c>
      <c r="B30" s="78" t="s">
        <v>16</v>
      </c>
      <c r="C30" s="64" t="s">
        <v>16</v>
      </c>
      <c r="D30" s="63" t="s">
        <v>16</v>
      </c>
      <c r="E30" s="80" t="s">
        <v>16</v>
      </c>
      <c r="F30" s="65" t="s">
        <v>16</v>
      </c>
      <c r="G30" s="80" t="s">
        <v>16</v>
      </c>
      <c r="H30" s="59"/>
      <c r="I30" s="49"/>
    </row>
    <row r="31" spans="1:10" s="41" customFormat="1" ht="27" customHeight="1" x14ac:dyDescent="0.25">
      <c r="A31" s="151"/>
      <c r="B31" s="66" t="s">
        <v>69</v>
      </c>
      <c r="C31" s="67"/>
      <c r="D31" s="66" t="s">
        <v>70</v>
      </c>
      <c r="E31" s="69"/>
      <c r="F31" s="66" t="s">
        <v>71</v>
      </c>
      <c r="G31" s="69"/>
      <c r="H31" s="60"/>
    </row>
    <row r="32" spans="1:10" s="41" customFormat="1" ht="27" customHeight="1" x14ac:dyDescent="0.25">
      <c r="A32" s="151"/>
      <c r="B32" s="70" t="s">
        <v>72</v>
      </c>
      <c r="C32" s="71" t="s">
        <v>73</v>
      </c>
      <c r="D32" s="70" t="s">
        <v>74</v>
      </c>
      <c r="E32" s="67"/>
      <c r="F32" s="70" t="s">
        <v>75</v>
      </c>
      <c r="G32" s="93"/>
      <c r="I32" s="49"/>
    </row>
    <row r="33" spans="1:9" s="41" customFormat="1" ht="27" customHeight="1" x14ac:dyDescent="0.25">
      <c r="A33" s="151"/>
      <c r="B33" s="70" t="s">
        <v>76</v>
      </c>
      <c r="C33" s="71"/>
      <c r="D33" s="70" t="s">
        <v>77</v>
      </c>
      <c r="E33" s="67"/>
      <c r="F33" s="70" t="s">
        <v>78</v>
      </c>
      <c r="G33" s="69"/>
      <c r="I33" s="49"/>
    </row>
    <row r="34" spans="1:9" s="41" customFormat="1" ht="27" customHeight="1" x14ac:dyDescent="0.25">
      <c r="A34" s="151"/>
      <c r="B34" s="70" t="s">
        <v>48</v>
      </c>
      <c r="C34" s="71"/>
      <c r="D34" s="70" t="s">
        <v>79</v>
      </c>
      <c r="E34" s="67"/>
      <c r="F34" s="68" t="s">
        <v>80</v>
      </c>
      <c r="G34" s="67"/>
      <c r="I34" s="49"/>
    </row>
    <row r="35" spans="1:9" s="41" customFormat="1" ht="27" customHeight="1" x14ac:dyDescent="0.25">
      <c r="A35" s="151"/>
      <c r="B35" s="70" t="s">
        <v>22</v>
      </c>
      <c r="C35" s="67"/>
      <c r="D35" s="70" t="s">
        <v>22</v>
      </c>
      <c r="E35" s="73"/>
      <c r="F35" s="70" t="s">
        <v>22</v>
      </c>
      <c r="G35" s="88"/>
      <c r="I35" s="49"/>
    </row>
    <row r="36" spans="1:9" s="41" customFormat="1" ht="27" customHeight="1" x14ac:dyDescent="0.25">
      <c r="A36" s="52" t="s">
        <v>0</v>
      </c>
      <c r="B36" s="70" t="s">
        <v>8</v>
      </c>
      <c r="C36" s="71"/>
      <c r="D36" s="70" t="s">
        <v>81</v>
      </c>
      <c r="E36" s="94"/>
      <c r="F36" s="66" t="s">
        <v>17</v>
      </c>
      <c r="G36" s="67"/>
      <c r="I36" s="49"/>
    </row>
    <row r="37" spans="1:9" s="41" customFormat="1" ht="27" customHeight="1" thickBot="1" x14ac:dyDescent="0.3">
      <c r="A37" s="54" t="s">
        <v>14</v>
      </c>
      <c r="B37" s="81" t="s">
        <v>82</v>
      </c>
      <c r="C37" s="82" t="s">
        <v>20</v>
      </c>
      <c r="D37" s="76" t="s">
        <v>83</v>
      </c>
      <c r="E37" s="75" t="s">
        <v>21</v>
      </c>
      <c r="F37" s="76"/>
      <c r="G37" s="77" t="s">
        <v>20</v>
      </c>
      <c r="I37" s="49"/>
    </row>
    <row r="38" spans="1:9" s="41" customFormat="1" ht="27" customHeight="1" x14ac:dyDescent="0.25">
      <c r="A38" s="145">
        <f>A30+1</f>
        <v>44813</v>
      </c>
      <c r="B38" s="78" t="s">
        <v>16</v>
      </c>
      <c r="C38" s="80" t="s">
        <v>16</v>
      </c>
      <c r="D38" s="63" t="s">
        <v>16</v>
      </c>
      <c r="E38" s="80" t="s">
        <v>16</v>
      </c>
      <c r="F38" s="65" t="s">
        <v>16</v>
      </c>
      <c r="G38" s="80" t="s">
        <v>16</v>
      </c>
      <c r="H38" s="50"/>
    </row>
    <row r="39" spans="1:9" s="41" customFormat="1" ht="27" customHeight="1" x14ac:dyDescent="0.25">
      <c r="A39" s="146"/>
      <c r="B39" s="66" t="s">
        <v>84</v>
      </c>
      <c r="C39" s="79"/>
      <c r="D39" s="66" t="s">
        <v>85</v>
      </c>
      <c r="E39" s="69"/>
      <c r="F39" s="66" t="s">
        <v>86</v>
      </c>
      <c r="G39" s="67"/>
      <c r="H39" s="51"/>
    </row>
    <row r="40" spans="1:9" s="41" customFormat="1" ht="27" customHeight="1" x14ac:dyDescent="0.25">
      <c r="A40" s="146"/>
      <c r="B40" s="70" t="s">
        <v>87</v>
      </c>
      <c r="C40" s="79"/>
      <c r="D40" s="70" t="s">
        <v>88</v>
      </c>
      <c r="E40" s="89"/>
      <c r="F40" s="70" t="s">
        <v>89</v>
      </c>
      <c r="G40" s="67"/>
    </row>
    <row r="41" spans="1:9" s="41" customFormat="1" ht="27" customHeight="1" x14ac:dyDescent="0.25">
      <c r="A41" s="146"/>
      <c r="B41" s="70" t="s">
        <v>90</v>
      </c>
      <c r="C41" s="79"/>
      <c r="D41" s="70" t="s">
        <v>91</v>
      </c>
      <c r="E41" s="69"/>
      <c r="F41" s="70" t="s">
        <v>92</v>
      </c>
      <c r="G41" s="69"/>
    </row>
    <row r="42" spans="1:9" s="41" customFormat="1" ht="27" customHeight="1" x14ac:dyDescent="0.25">
      <c r="A42" s="146"/>
      <c r="B42" s="70" t="s">
        <v>33</v>
      </c>
      <c r="C42" s="71"/>
      <c r="D42" s="68" t="s">
        <v>93</v>
      </c>
      <c r="E42" s="79"/>
      <c r="F42" s="70" t="s">
        <v>94</v>
      </c>
      <c r="G42" s="67"/>
    </row>
    <row r="43" spans="1:9" s="41" customFormat="1" ht="27" customHeight="1" x14ac:dyDescent="0.25">
      <c r="A43" s="146"/>
      <c r="B43" s="70" t="s">
        <v>22</v>
      </c>
      <c r="C43" s="67"/>
      <c r="D43" s="70" t="s">
        <v>22</v>
      </c>
      <c r="E43" s="73"/>
      <c r="F43" s="70" t="s">
        <v>23</v>
      </c>
      <c r="G43" s="67"/>
    </row>
    <row r="44" spans="1:9" s="41" customFormat="1" ht="27" customHeight="1" x14ac:dyDescent="0.25">
      <c r="A44" s="52" t="s">
        <v>0</v>
      </c>
      <c r="B44" s="70" t="s">
        <v>8</v>
      </c>
      <c r="C44" s="79"/>
      <c r="D44" s="70" t="s">
        <v>95</v>
      </c>
      <c r="E44" s="94"/>
      <c r="F44" s="66" t="s">
        <v>17</v>
      </c>
      <c r="G44" s="72"/>
    </row>
    <row r="45" spans="1:9" s="41" customFormat="1" ht="27" customHeight="1" thickBot="1" x14ac:dyDescent="0.3">
      <c r="A45" s="54" t="s">
        <v>14</v>
      </c>
      <c r="B45" s="74" t="s">
        <v>96</v>
      </c>
      <c r="C45" s="82" t="s">
        <v>20</v>
      </c>
      <c r="D45" s="81" t="s">
        <v>97</v>
      </c>
      <c r="E45" s="77" t="s">
        <v>21</v>
      </c>
      <c r="F45" s="76"/>
      <c r="G45" s="77" t="s">
        <v>20</v>
      </c>
    </row>
    <row r="46" spans="1:9" s="41" customFormat="1" ht="27" customHeight="1" x14ac:dyDescent="0.25">
      <c r="A46" s="145">
        <f>A38+1</f>
        <v>44814</v>
      </c>
      <c r="B46" s="78" t="s">
        <v>16</v>
      </c>
      <c r="C46" s="64" t="s">
        <v>16</v>
      </c>
      <c r="D46" s="63" t="s">
        <v>16</v>
      </c>
      <c r="E46" s="80" t="s">
        <v>16</v>
      </c>
      <c r="F46" s="65" t="s">
        <v>16</v>
      </c>
      <c r="G46" s="80" t="s">
        <v>16</v>
      </c>
      <c r="H46" s="50"/>
    </row>
    <row r="47" spans="1:9" s="41" customFormat="1" ht="27" customHeight="1" x14ac:dyDescent="0.25">
      <c r="A47" s="146"/>
      <c r="B47" s="66" t="s">
        <v>98</v>
      </c>
      <c r="C47" s="67"/>
      <c r="D47" s="66" t="s">
        <v>99</v>
      </c>
      <c r="E47" s="79"/>
      <c r="F47" s="66" t="s">
        <v>100</v>
      </c>
      <c r="G47" s="67"/>
    </row>
    <row r="48" spans="1:9" s="41" customFormat="1" ht="27" customHeight="1" x14ac:dyDescent="0.25">
      <c r="A48" s="146"/>
      <c r="B48" s="70" t="s">
        <v>101</v>
      </c>
      <c r="C48" s="71"/>
      <c r="D48" s="70" t="s">
        <v>102</v>
      </c>
      <c r="E48" s="71"/>
      <c r="F48" s="70" t="s">
        <v>103</v>
      </c>
      <c r="G48" s="67"/>
    </row>
    <row r="49" spans="1:8" s="41" customFormat="1" ht="27" customHeight="1" x14ac:dyDescent="0.25">
      <c r="A49" s="146"/>
      <c r="B49" s="70" t="s">
        <v>104</v>
      </c>
      <c r="C49" s="71"/>
      <c r="D49" s="70" t="s">
        <v>105</v>
      </c>
      <c r="E49" s="67"/>
      <c r="F49" s="70" t="s">
        <v>106</v>
      </c>
      <c r="G49" s="69"/>
    </row>
    <row r="50" spans="1:8" s="41" customFormat="1" ht="27" customHeight="1" x14ac:dyDescent="0.25">
      <c r="A50" s="146"/>
      <c r="B50" s="70" t="s">
        <v>48</v>
      </c>
      <c r="C50" s="71"/>
      <c r="D50" s="68" t="s">
        <v>107</v>
      </c>
      <c r="E50" s="67"/>
      <c r="F50" s="70" t="s">
        <v>108</v>
      </c>
      <c r="G50" s="67"/>
    </row>
    <row r="51" spans="1:8" s="41" customFormat="1" ht="27" customHeight="1" x14ac:dyDescent="0.25">
      <c r="A51" s="146"/>
      <c r="B51" s="70" t="s">
        <v>22</v>
      </c>
      <c r="C51" s="67"/>
      <c r="D51" s="70" t="s">
        <v>22</v>
      </c>
      <c r="E51" s="67"/>
      <c r="F51" s="70" t="s">
        <v>22</v>
      </c>
      <c r="G51" s="67"/>
    </row>
    <row r="52" spans="1:8" s="41" customFormat="1" ht="27" customHeight="1" x14ac:dyDescent="0.25">
      <c r="A52" s="52" t="s">
        <v>0</v>
      </c>
      <c r="B52" s="70" t="s">
        <v>17</v>
      </c>
      <c r="C52" s="71"/>
      <c r="D52" s="70" t="s">
        <v>109</v>
      </c>
      <c r="E52" s="90"/>
      <c r="F52" s="70" t="s">
        <v>110</v>
      </c>
      <c r="G52" s="67"/>
    </row>
    <row r="53" spans="1:8" s="41" customFormat="1" ht="27" customHeight="1" thickBot="1" x14ac:dyDescent="0.3">
      <c r="A53" s="54" t="s">
        <v>14</v>
      </c>
      <c r="B53" s="74" t="s">
        <v>111</v>
      </c>
      <c r="C53" s="75" t="s">
        <v>20</v>
      </c>
      <c r="D53" s="81" t="s">
        <v>112</v>
      </c>
      <c r="E53" s="75" t="s">
        <v>21</v>
      </c>
      <c r="F53" s="76"/>
      <c r="G53" s="77" t="s">
        <v>20</v>
      </c>
    </row>
    <row r="54" spans="1:8" s="41" customFormat="1" ht="27" customHeight="1" x14ac:dyDescent="0.25">
      <c r="A54" s="145">
        <f>A46+1</f>
        <v>44815</v>
      </c>
      <c r="B54" s="78" t="s">
        <v>16</v>
      </c>
      <c r="C54" s="64" t="s">
        <v>16</v>
      </c>
      <c r="D54" s="63" t="s">
        <v>16</v>
      </c>
      <c r="E54" s="80" t="s">
        <v>16</v>
      </c>
      <c r="F54" s="65" t="s">
        <v>16</v>
      </c>
      <c r="G54" s="80" t="s">
        <v>16</v>
      </c>
      <c r="H54" s="48"/>
    </row>
    <row r="55" spans="1:8" s="41" customFormat="1" ht="27" customHeight="1" x14ac:dyDescent="0.25">
      <c r="A55" s="146"/>
      <c r="B55" s="66" t="s">
        <v>113</v>
      </c>
      <c r="C55" s="67"/>
      <c r="D55" s="66" t="s">
        <v>41</v>
      </c>
      <c r="E55" s="85"/>
      <c r="F55" s="66" t="s">
        <v>114</v>
      </c>
      <c r="G55" s="69"/>
    </row>
    <row r="56" spans="1:8" s="41" customFormat="1" ht="27" customHeight="1" x14ac:dyDescent="0.25">
      <c r="A56" s="146"/>
      <c r="B56" s="70" t="s">
        <v>115</v>
      </c>
      <c r="C56" s="71"/>
      <c r="D56" s="70" t="s">
        <v>116</v>
      </c>
      <c r="E56" s="71"/>
      <c r="F56" s="70" t="s">
        <v>117</v>
      </c>
      <c r="G56" s="67"/>
    </row>
    <row r="57" spans="1:8" s="41" customFormat="1" ht="27" customHeight="1" x14ac:dyDescent="0.25">
      <c r="A57" s="146"/>
      <c r="B57" s="68" t="s">
        <v>118</v>
      </c>
      <c r="C57" s="71"/>
      <c r="D57" s="70" t="s">
        <v>119</v>
      </c>
      <c r="E57" s="67"/>
      <c r="F57" s="70" t="s">
        <v>120</v>
      </c>
      <c r="G57" s="69"/>
    </row>
    <row r="58" spans="1:8" s="41" customFormat="1" ht="27" customHeight="1" x14ac:dyDescent="0.25">
      <c r="A58" s="146"/>
      <c r="B58" s="70" t="s">
        <v>33</v>
      </c>
      <c r="C58" s="71"/>
      <c r="D58" s="68" t="s">
        <v>121</v>
      </c>
      <c r="E58" s="91"/>
      <c r="F58" s="70" t="s">
        <v>122</v>
      </c>
      <c r="G58" s="69"/>
    </row>
    <row r="59" spans="1:8" s="41" customFormat="1" ht="27" customHeight="1" x14ac:dyDescent="0.25">
      <c r="A59" s="146"/>
      <c r="B59" s="70" t="s">
        <v>22</v>
      </c>
      <c r="C59" s="67"/>
      <c r="D59" s="70" t="s">
        <v>22</v>
      </c>
      <c r="E59" s="88"/>
      <c r="F59" s="70" t="s">
        <v>22</v>
      </c>
      <c r="G59" s="67"/>
    </row>
    <row r="60" spans="1:8" s="41" customFormat="1" ht="27" customHeight="1" x14ac:dyDescent="0.25">
      <c r="A60" s="52" t="s">
        <v>0</v>
      </c>
      <c r="B60" s="70" t="s">
        <v>17</v>
      </c>
      <c r="C60" s="86"/>
      <c r="D60" s="70" t="s">
        <v>123</v>
      </c>
      <c r="E60" s="92"/>
      <c r="F60" s="70" t="s">
        <v>124</v>
      </c>
      <c r="G60" s="69"/>
    </row>
    <row r="61" spans="1:8" ht="27" customHeight="1" thickBot="1" x14ac:dyDescent="0.3">
      <c r="A61" s="54" t="s">
        <v>14</v>
      </c>
      <c r="B61" s="81" t="s">
        <v>125</v>
      </c>
      <c r="C61" s="87" t="s">
        <v>20</v>
      </c>
      <c r="D61" s="74" t="s">
        <v>126</v>
      </c>
      <c r="E61" s="83" t="s">
        <v>21</v>
      </c>
      <c r="F61" s="81"/>
      <c r="G61" s="84" t="s">
        <v>20</v>
      </c>
    </row>
    <row r="62" spans="1:8" ht="27" customHeight="1" x14ac:dyDescent="0.25">
      <c r="A62" s="137" t="s">
        <v>15</v>
      </c>
      <c r="B62" s="137"/>
      <c r="C62" s="137"/>
      <c r="D62" s="137"/>
      <c r="E62" s="137"/>
      <c r="F62" s="137"/>
      <c r="G62" s="137"/>
    </row>
    <row r="63" spans="1:8" ht="43.5" customHeight="1" x14ac:dyDescent="0.25">
      <c r="A63" s="138"/>
      <c r="B63" s="138"/>
      <c r="C63" s="138"/>
      <c r="D63" s="138"/>
      <c r="E63" s="138"/>
      <c r="F63" s="138"/>
      <c r="G63" s="138"/>
    </row>
    <row r="64" spans="1:8" ht="27" customHeight="1" x14ac:dyDescent="0.25">
      <c r="A64" s="61" t="s">
        <v>18</v>
      </c>
      <c r="B64" s="62"/>
      <c r="C64" s="62"/>
      <c r="D64" s="62"/>
      <c r="E64" s="62"/>
      <c r="F64" s="62"/>
      <c r="G64" s="62"/>
    </row>
    <row r="65" ht="27" customHeight="1" x14ac:dyDescent="0.25"/>
  </sheetData>
  <mergeCells count="13">
    <mergeCell ref="A62:G63"/>
    <mergeCell ref="A3:C3"/>
    <mergeCell ref="B4:C4"/>
    <mergeCell ref="D4:E4"/>
    <mergeCell ref="F4:G4"/>
    <mergeCell ref="D3:F3"/>
    <mergeCell ref="A38:A43"/>
    <mergeCell ref="A46:A51"/>
    <mergeCell ref="A54:A59"/>
    <mergeCell ref="A6:A11"/>
    <mergeCell ref="A14:A19"/>
    <mergeCell ref="A22:A27"/>
    <mergeCell ref="A30:A35"/>
  </mergeCells>
  <phoneticPr fontId="2" type="noConversion"/>
  <printOptions horizontalCentered="1" verticalCentered="1"/>
  <pageMargins left="0" right="0" top="0.59055118110236227" bottom="0.15748031496062992" header="0" footer="0"/>
  <pageSetup paperSize="9" scale="45" orientation="portrait" r:id="rId1"/>
  <headerFooter>
    <oddHeader>&amp;L     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시설</vt:lpstr>
      <vt:lpstr>2.3</vt:lpstr>
      <vt:lpstr>2.3!Print_Area</vt:lpstr>
      <vt:lpstr>시설!Print_Area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yoon</dc:creator>
  <cp:lastModifiedBy>X</cp:lastModifiedBy>
  <cp:lastPrinted>2026-05-05T09:22:16Z</cp:lastPrinted>
  <dcterms:created xsi:type="dcterms:W3CDTF">2014-02-06T05:05:28Z</dcterms:created>
  <dcterms:modified xsi:type="dcterms:W3CDTF">2026-07-10T07:46:57Z</dcterms:modified>
</cp:coreProperties>
</file>